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4408833E-9ADD-491E-A261-B86FFF76A54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Língua Portuguesa" sheetId="6" r:id="rId5"/>
    <sheet name="Noções de Informática" sheetId="7" r:id="rId6"/>
    <sheet name="Noções de Direito Constituciona" sheetId="9" r:id="rId7"/>
    <sheet name="Noções de Direito Administrativ" sheetId="10" r:id="rId8"/>
    <sheet name="Legislação" sheetId="11" r:id="rId9"/>
    <sheet name="Noções De Direito Do Trabalho" sheetId="12" r:id="rId10"/>
    <sheet name="Noções De Dir. Processual Do Tr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6" l="1"/>
  <c r="B8" i="6"/>
  <c r="B9" i="6"/>
  <c r="B10" i="6"/>
  <c r="B11" i="6"/>
  <c r="B12" i="6"/>
  <c r="B13" i="6"/>
  <c r="B7" i="7"/>
  <c r="B8" i="7"/>
  <c r="B9" i="7"/>
  <c r="B10" i="7"/>
  <c r="B11" i="7"/>
  <c r="B12" i="7"/>
  <c r="B13" i="7"/>
  <c r="B7" i="9"/>
  <c r="B8" i="9"/>
  <c r="B9" i="9"/>
  <c r="B10" i="9"/>
  <c r="B11" i="9"/>
  <c r="B12" i="9"/>
  <c r="B13" i="9"/>
  <c r="B7" i="10"/>
  <c r="B8" i="10"/>
  <c r="B9" i="10"/>
  <c r="B10" i="10"/>
  <c r="B11" i="10"/>
  <c r="B12" i="10"/>
  <c r="B13" i="10"/>
  <c r="B7" i="11"/>
  <c r="B8" i="11"/>
  <c r="B9" i="11"/>
  <c r="B10" i="11"/>
  <c r="B11" i="11"/>
  <c r="B12" i="11"/>
  <c r="B13" i="11"/>
  <c r="B7" i="12"/>
  <c r="B8" i="12"/>
  <c r="B9" i="12"/>
  <c r="B10" i="12"/>
  <c r="B11" i="12"/>
  <c r="B12" i="12"/>
  <c r="B13" i="12"/>
  <c r="B7" i="13"/>
  <c r="B8" i="13"/>
  <c r="B9" i="13"/>
  <c r="B10" i="13"/>
  <c r="B11" i="13"/>
  <c r="B12" i="13"/>
  <c r="B13" i="13"/>
  <c r="G8" i="13"/>
  <c r="H8" i="13"/>
  <c r="L8" i="13"/>
  <c r="M8" i="13"/>
  <c r="Q8" i="13"/>
  <c r="R8" i="13"/>
  <c r="V8" i="13"/>
  <c r="W8" i="13"/>
  <c r="G9" i="13"/>
  <c r="H9" i="13"/>
  <c r="L9" i="13"/>
  <c r="M9" i="13"/>
  <c r="Q9" i="13"/>
  <c r="R9" i="13"/>
  <c r="V9" i="13"/>
  <c r="W9" i="13"/>
  <c r="G10" i="13"/>
  <c r="H10" i="13"/>
  <c r="L10" i="13"/>
  <c r="M10" i="13"/>
  <c r="Q10" i="13"/>
  <c r="R10" i="13"/>
  <c r="V10" i="13"/>
  <c r="W10" i="13"/>
  <c r="G11" i="13"/>
  <c r="H11" i="13"/>
  <c r="L11" i="13"/>
  <c r="M11" i="13"/>
  <c r="Q11" i="13"/>
  <c r="R11" i="13"/>
  <c r="V11" i="13"/>
  <c r="W11" i="13"/>
  <c r="G12" i="13"/>
  <c r="H12" i="13"/>
  <c r="L12" i="13"/>
  <c r="M12" i="13"/>
  <c r="Q12" i="13"/>
  <c r="R12" i="13"/>
  <c r="V12" i="13"/>
  <c r="W12" i="13"/>
  <c r="G13" i="13"/>
  <c r="H13" i="13"/>
  <c r="L13" i="13"/>
  <c r="M13" i="13"/>
  <c r="Q13" i="13"/>
  <c r="R13" i="13"/>
  <c r="V13" i="13"/>
  <c r="W13" i="13"/>
  <c r="G14" i="13"/>
  <c r="H14" i="13"/>
  <c r="L14" i="13"/>
  <c r="M14" i="13"/>
  <c r="Q14" i="13"/>
  <c r="R14" i="13"/>
  <c r="V14" i="13"/>
  <c r="W14" i="13"/>
  <c r="G15" i="13"/>
  <c r="H15" i="13"/>
  <c r="L15" i="13"/>
  <c r="M15" i="13"/>
  <c r="Q15" i="13"/>
  <c r="R15" i="13"/>
  <c r="V15" i="13"/>
  <c r="W15" i="13"/>
  <c r="G16" i="13"/>
  <c r="H16" i="13"/>
  <c r="L16" i="13"/>
  <c r="M16" i="13"/>
  <c r="Q16" i="13"/>
  <c r="R16" i="13"/>
  <c r="V16" i="13"/>
  <c r="W16" i="13"/>
  <c r="G17" i="13"/>
  <c r="H17" i="13"/>
  <c r="L17" i="13"/>
  <c r="M17" i="13"/>
  <c r="Q17" i="13"/>
  <c r="R17" i="13"/>
  <c r="V17" i="13"/>
  <c r="W17" i="13"/>
  <c r="G18" i="13"/>
  <c r="H18" i="13"/>
  <c r="L18" i="13"/>
  <c r="M18" i="13"/>
  <c r="Q18" i="13"/>
  <c r="R18" i="13"/>
  <c r="V18" i="13"/>
  <c r="W18" i="13"/>
  <c r="G19" i="13"/>
  <c r="H19" i="13"/>
  <c r="L19" i="13"/>
  <c r="M19" i="13"/>
  <c r="Q19" i="13"/>
  <c r="R19" i="13"/>
  <c r="V19" i="13"/>
  <c r="W19" i="13"/>
  <c r="G20" i="13"/>
  <c r="H20" i="13"/>
  <c r="L20" i="13"/>
  <c r="M20" i="13"/>
  <c r="Q20" i="13"/>
  <c r="R20" i="13"/>
  <c r="V20" i="13"/>
  <c r="W20" i="13"/>
  <c r="G21" i="13"/>
  <c r="H21" i="13"/>
  <c r="L21" i="13"/>
  <c r="M21" i="13"/>
  <c r="Q21" i="13"/>
  <c r="R21" i="13"/>
  <c r="V21" i="13"/>
  <c r="W21" i="13"/>
  <c r="G22" i="13"/>
  <c r="H22" i="13"/>
  <c r="L22" i="13"/>
  <c r="M22" i="13"/>
  <c r="Q22" i="13"/>
  <c r="R22" i="13"/>
  <c r="V22" i="13"/>
  <c r="W22" i="13"/>
  <c r="G23" i="13"/>
  <c r="H23" i="13"/>
  <c r="L23" i="13"/>
  <c r="M23" i="13"/>
  <c r="Q23" i="13"/>
  <c r="R23" i="13"/>
  <c r="V23" i="13"/>
  <c r="W23" i="13"/>
  <c r="G24" i="13"/>
  <c r="H24" i="13"/>
  <c r="L24" i="13"/>
  <c r="M24" i="13"/>
  <c r="Q24" i="13"/>
  <c r="R24" i="13"/>
  <c r="V24" i="13"/>
  <c r="W24" i="13"/>
  <c r="G25" i="13"/>
  <c r="H25" i="13"/>
  <c r="L25" i="13"/>
  <c r="M25" i="13"/>
  <c r="Q25" i="13"/>
  <c r="R25" i="13"/>
  <c r="V25" i="13"/>
  <c r="W25" i="13"/>
  <c r="G26" i="13"/>
  <c r="H26" i="13"/>
  <c r="L26" i="13"/>
  <c r="M26" i="13"/>
  <c r="Q26" i="13"/>
  <c r="R26" i="13"/>
  <c r="V26" i="13"/>
  <c r="W26" i="13"/>
  <c r="G27" i="13"/>
  <c r="H27" i="13"/>
  <c r="L27" i="13"/>
  <c r="M27" i="13"/>
  <c r="Q27" i="13"/>
  <c r="R27" i="13"/>
  <c r="V27" i="13"/>
  <c r="W27" i="13"/>
  <c r="G28" i="13"/>
  <c r="H28" i="13"/>
  <c r="L28" i="13"/>
  <c r="M28" i="13"/>
  <c r="Q28" i="13"/>
  <c r="R28" i="13"/>
  <c r="V28" i="13"/>
  <c r="W28" i="13"/>
  <c r="G29" i="13"/>
  <c r="H29" i="13"/>
  <c r="L29" i="13"/>
  <c r="M29" i="13"/>
  <c r="Q29" i="13"/>
  <c r="R29" i="13"/>
  <c r="V29" i="13"/>
  <c r="W29" i="13"/>
  <c r="G30" i="13"/>
  <c r="H30" i="13"/>
  <c r="L30" i="13"/>
  <c r="M30" i="13"/>
  <c r="Q30" i="13"/>
  <c r="R30" i="13"/>
  <c r="V30" i="13"/>
  <c r="W30" i="13"/>
  <c r="G31" i="13"/>
  <c r="H31" i="13"/>
  <c r="L31" i="13"/>
  <c r="M31" i="13"/>
  <c r="Q31" i="13"/>
  <c r="R31" i="13"/>
  <c r="V31" i="13"/>
  <c r="W31" i="13"/>
  <c r="G32" i="13"/>
  <c r="H32" i="13"/>
  <c r="L32" i="13"/>
  <c r="M32" i="13"/>
  <c r="Q32" i="13"/>
  <c r="R32" i="13"/>
  <c r="V32" i="13"/>
  <c r="W32" i="13"/>
  <c r="G33" i="13"/>
  <c r="H33" i="13"/>
  <c r="L33" i="13"/>
  <c r="M33" i="13"/>
  <c r="Q33" i="13"/>
  <c r="R33" i="13"/>
  <c r="V33" i="13"/>
  <c r="W33" i="13"/>
  <c r="G34" i="13"/>
  <c r="H34" i="13"/>
  <c r="L34" i="13"/>
  <c r="M34" i="13"/>
  <c r="Q34" i="13"/>
  <c r="R34" i="13"/>
  <c r="V34" i="13"/>
  <c r="W34" i="13"/>
  <c r="G35" i="13"/>
  <c r="H35" i="13"/>
  <c r="L35" i="13"/>
  <c r="M35" i="13"/>
  <c r="Q35" i="13"/>
  <c r="R35" i="13"/>
  <c r="V35" i="13"/>
  <c r="W35" i="13"/>
  <c r="G36" i="13"/>
  <c r="H36" i="13"/>
  <c r="L36" i="13"/>
  <c r="M36" i="13"/>
  <c r="Q36" i="13"/>
  <c r="R36" i="13"/>
  <c r="V36" i="13"/>
  <c r="W36" i="13"/>
  <c r="G8" i="12"/>
  <c r="H8" i="12"/>
  <c r="L8" i="12"/>
  <c r="W8" i="12" s="1"/>
  <c r="M8" i="12"/>
  <c r="Q8" i="12"/>
  <c r="R8" i="12"/>
  <c r="V8" i="12"/>
  <c r="G9" i="12"/>
  <c r="H9" i="12"/>
  <c r="L9" i="12"/>
  <c r="W9" i="12" s="1"/>
  <c r="M9" i="12"/>
  <c r="Q9" i="12"/>
  <c r="R9" i="12"/>
  <c r="V9" i="12"/>
  <c r="G10" i="12"/>
  <c r="H10" i="12"/>
  <c r="L10" i="12"/>
  <c r="W10" i="12" s="1"/>
  <c r="M10" i="12"/>
  <c r="Q10" i="12"/>
  <c r="R10" i="12"/>
  <c r="V10" i="12"/>
  <c r="G11" i="12"/>
  <c r="H11" i="12"/>
  <c r="L11" i="12"/>
  <c r="W11" i="12" s="1"/>
  <c r="M11" i="12"/>
  <c r="Q11" i="12"/>
  <c r="R11" i="12"/>
  <c r="V11" i="12"/>
  <c r="G12" i="12"/>
  <c r="H12" i="12"/>
  <c r="L12" i="12"/>
  <c r="W12" i="12" s="1"/>
  <c r="M12" i="12"/>
  <c r="Q12" i="12"/>
  <c r="R12" i="12"/>
  <c r="V12" i="12"/>
  <c r="G13" i="12"/>
  <c r="H13" i="12"/>
  <c r="L13" i="12"/>
  <c r="W13" i="12" s="1"/>
  <c r="M13" i="12"/>
  <c r="Q13" i="12"/>
  <c r="R13" i="12"/>
  <c r="V13" i="12"/>
  <c r="G14" i="12"/>
  <c r="H14" i="12"/>
  <c r="L14" i="12"/>
  <c r="W14" i="12" s="1"/>
  <c r="M14" i="12"/>
  <c r="Q14" i="12"/>
  <c r="R14" i="12"/>
  <c r="V14" i="12"/>
  <c r="G15" i="12"/>
  <c r="H15" i="12"/>
  <c r="L15" i="12"/>
  <c r="W15" i="12" s="1"/>
  <c r="M15" i="12"/>
  <c r="Q15" i="12"/>
  <c r="R15" i="12"/>
  <c r="V15" i="12"/>
  <c r="G16" i="12"/>
  <c r="H16" i="12"/>
  <c r="L16" i="12"/>
  <c r="W16" i="12" s="1"/>
  <c r="M16" i="12"/>
  <c r="Q16" i="12"/>
  <c r="R16" i="12"/>
  <c r="V16" i="12"/>
  <c r="G17" i="12"/>
  <c r="H17" i="12"/>
  <c r="L17" i="12"/>
  <c r="W17" i="12" s="1"/>
  <c r="M17" i="12"/>
  <c r="Q17" i="12"/>
  <c r="R17" i="12"/>
  <c r="V17" i="12"/>
  <c r="G18" i="12"/>
  <c r="H18" i="12"/>
  <c r="L18" i="12"/>
  <c r="W18" i="12" s="1"/>
  <c r="M18" i="12"/>
  <c r="Q18" i="12"/>
  <c r="R18" i="12"/>
  <c r="V18" i="12"/>
  <c r="G19" i="12"/>
  <c r="H19" i="12"/>
  <c r="L19" i="12"/>
  <c r="W19" i="12" s="1"/>
  <c r="M19" i="12"/>
  <c r="Q19" i="12"/>
  <c r="R19" i="12"/>
  <c r="V19" i="12"/>
  <c r="G20" i="12"/>
  <c r="H20" i="12"/>
  <c r="L20" i="12"/>
  <c r="W20" i="12" s="1"/>
  <c r="M20" i="12"/>
  <c r="Q20" i="12"/>
  <c r="R20" i="12"/>
  <c r="V20" i="12"/>
  <c r="G21" i="12"/>
  <c r="H21" i="12"/>
  <c r="L21" i="12"/>
  <c r="W21" i="12" s="1"/>
  <c r="M21" i="12"/>
  <c r="Q21" i="12"/>
  <c r="R21" i="12"/>
  <c r="V21" i="12"/>
  <c r="G22" i="12"/>
  <c r="H22" i="12"/>
  <c r="L22" i="12"/>
  <c r="W22" i="12" s="1"/>
  <c r="M22" i="12"/>
  <c r="Q22" i="12"/>
  <c r="R22" i="12"/>
  <c r="V22" i="12"/>
  <c r="G23" i="12"/>
  <c r="H23" i="12"/>
  <c r="L23" i="12"/>
  <c r="W23" i="12" s="1"/>
  <c r="M23" i="12"/>
  <c r="Q23" i="12"/>
  <c r="R23" i="12"/>
  <c r="V23" i="12"/>
  <c r="G24" i="12"/>
  <c r="H24" i="12"/>
  <c r="L24" i="12"/>
  <c r="W24" i="12" s="1"/>
  <c r="M24" i="12"/>
  <c r="Q24" i="12"/>
  <c r="R24" i="12"/>
  <c r="V24" i="12"/>
  <c r="G25" i="12"/>
  <c r="H25" i="12"/>
  <c r="L25" i="12"/>
  <c r="W25" i="12" s="1"/>
  <c r="M25" i="12"/>
  <c r="Q25" i="12"/>
  <c r="R25" i="12"/>
  <c r="V25" i="12"/>
  <c r="G26" i="12"/>
  <c r="H26" i="12"/>
  <c r="L26" i="12"/>
  <c r="W26" i="12" s="1"/>
  <c r="M26" i="12"/>
  <c r="Q26" i="12"/>
  <c r="R26" i="12"/>
  <c r="V26" i="12"/>
  <c r="G27" i="12"/>
  <c r="H27" i="12"/>
  <c r="L27" i="12"/>
  <c r="W27" i="12" s="1"/>
  <c r="M27" i="12"/>
  <c r="Q27" i="12"/>
  <c r="R27" i="12"/>
  <c r="V27" i="12"/>
  <c r="G28" i="12"/>
  <c r="H28" i="12"/>
  <c r="L28" i="12"/>
  <c r="W28" i="12" s="1"/>
  <c r="M28" i="12"/>
  <c r="Q28" i="12"/>
  <c r="R28" i="12"/>
  <c r="V28" i="12"/>
  <c r="G29" i="12"/>
  <c r="H29" i="12"/>
  <c r="L29" i="12"/>
  <c r="W29" i="12" s="1"/>
  <c r="M29" i="12"/>
  <c r="Q29" i="12"/>
  <c r="R29" i="12"/>
  <c r="V29" i="12"/>
  <c r="G30" i="12"/>
  <c r="H30" i="12"/>
  <c r="L30" i="12"/>
  <c r="W30" i="12" s="1"/>
  <c r="M30" i="12"/>
  <c r="Q30" i="12"/>
  <c r="R30" i="12"/>
  <c r="V30" i="12"/>
  <c r="G31" i="12"/>
  <c r="H31" i="12"/>
  <c r="L31" i="12"/>
  <c r="W31" i="12" s="1"/>
  <c r="M31" i="12"/>
  <c r="Q31" i="12"/>
  <c r="R31" i="12"/>
  <c r="V31" i="12"/>
  <c r="G32" i="12"/>
  <c r="H32" i="12"/>
  <c r="L32" i="12"/>
  <c r="W32" i="12" s="1"/>
  <c r="M32" i="12"/>
  <c r="Q32" i="12"/>
  <c r="R32" i="12"/>
  <c r="V32" i="12"/>
  <c r="G33" i="12"/>
  <c r="H33" i="12"/>
  <c r="L33" i="12"/>
  <c r="W33" i="12" s="1"/>
  <c r="M33" i="12"/>
  <c r="Q33" i="12"/>
  <c r="R33" i="12"/>
  <c r="V33" i="12"/>
  <c r="G34" i="12"/>
  <c r="H34" i="12"/>
  <c r="L34" i="12"/>
  <c r="W34" i="12" s="1"/>
  <c r="M34" i="12"/>
  <c r="Q34" i="12"/>
  <c r="R34" i="12"/>
  <c r="V34" i="12"/>
  <c r="G35" i="12"/>
  <c r="H35" i="12"/>
  <c r="L35" i="12"/>
  <c r="W35" i="12" s="1"/>
  <c r="M35" i="12"/>
  <c r="Q35" i="12"/>
  <c r="R35" i="12"/>
  <c r="V35" i="12"/>
  <c r="G36" i="12"/>
  <c r="H36" i="12"/>
  <c r="L36" i="12"/>
  <c r="W36" i="12" s="1"/>
  <c r="M36" i="12"/>
  <c r="Q36" i="12"/>
  <c r="R36" i="12"/>
  <c r="V36" i="12"/>
  <c r="G37" i="12"/>
  <c r="H37" i="12"/>
  <c r="L37" i="12"/>
  <c r="W37" i="12" s="1"/>
  <c r="M37" i="12"/>
  <c r="Q37" i="12"/>
  <c r="R37" i="12"/>
  <c r="V37" i="12"/>
  <c r="G8" i="11"/>
  <c r="W8" i="11" s="1"/>
  <c r="H8" i="11"/>
  <c r="L8" i="11"/>
  <c r="M8" i="11"/>
  <c r="Q8" i="11"/>
  <c r="R8" i="11"/>
  <c r="V8" i="11"/>
  <c r="G9" i="11"/>
  <c r="W9" i="11" s="1"/>
  <c r="H9" i="11"/>
  <c r="L9" i="11"/>
  <c r="M9" i="11"/>
  <c r="Q9" i="11"/>
  <c r="R9" i="11"/>
  <c r="V9" i="11"/>
  <c r="G10" i="11"/>
  <c r="W10" i="11" s="1"/>
  <c r="H10" i="11"/>
  <c r="L10" i="11"/>
  <c r="M10" i="11"/>
  <c r="Q10" i="11"/>
  <c r="R10" i="11"/>
  <c r="V10" i="11"/>
  <c r="G11" i="11"/>
  <c r="W11" i="11" s="1"/>
  <c r="H11" i="11"/>
  <c r="L11" i="11"/>
  <c r="M11" i="11"/>
  <c r="Q11" i="11"/>
  <c r="R11" i="11"/>
  <c r="V11" i="11"/>
  <c r="G12" i="11"/>
  <c r="W12" i="11" s="1"/>
  <c r="H12" i="11"/>
  <c r="L12" i="11"/>
  <c r="M12" i="11"/>
  <c r="Q12" i="11"/>
  <c r="R12" i="11"/>
  <c r="V12" i="11"/>
  <c r="G13" i="11"/>
  <c r="W13" i="11" s="1"/>
  <c r="H13" i="11"/>
  <c r="L13" i="11"/>
  <c r="M13" i="11"/>
  <c r="Q13" i="11"/>
  <c r="R13" i="11"/>
  <c r="V13" i="11"/>
  <c r="G14" i="11"/>
  <c r="W14" i="11" s="1"/>
  <c r="H14" i="11"/>
  <c r="L14" i="11"/>
  <c r="M14" i="11"/>
  <c r="Q14" i="11"/>
  <c r="R14" i="11"/>
  <c r="V14" i="11"/>
  <c r="G15" i="11"/>
  <c r="W15" i="11" s="1"/>
  <c r="H15" i="11"/>
  <c r="L15" i="11"/>
  <c r="M15" i="11"/>
  <c r="Q15" i="11"/>
  <c r="R15" i="11"/>
  <c r="V15" i="11"/>
  <c r="G8" i="10"/>
  <c r="W8" i="10" s="1"/>
  <c r="H8" i="10"/>
  <c r="L8" i="10"/>
  <c r="M8" i="10"/>
  <c r="Q8" i="10"/>
  <c r="R8" i="10"/>
  <c r="V8" i="10"/>
  <c r="G9" i="10"/>
  <c r="W9" i="10" s="1"/>
  <c r="H9" i="10"/>
  <c r="L9" i="10"/>
  <c r="M9" i="10"/>
  <c r="Q9" i="10"/>
  <c r="R9" i="10"/>
  <c r="V9" i="10"/>
  <c r="G10" i="10"/>
  <c r="W10" i="10" s="1"/>
  <c r="H10" i="10"/>
  <c r="L10" i="10"/>
  <c r="M10" i="10"/>
  <c r="Q10" i="10"/>
  <c r="R10" i="10"/>
  <c r="V10" i="10"/>
  <c r="G11" i="10"/>
  <c r="W11" i="10" s="1"/>
  <c r="H11" i="10"/>
  <c r="L11" i="10"/>
  <c r="M11" i="10"/>
  <c r="Q11" i="10"/>
  <c r="R11" i="10"/>
  <c r="V11" i="10"/>
  <c r="G12" i="10"/>
  <c r="W12" i="10" s="1"/>
  <c r="H12" i="10"/>
  <c r="L12" i="10"/>
  <c r="M12" i="10"/>
  <c r="Q12" i="10"/>
  <c r="R12" i="10"/>
  <c r="V12" i="10"/>
  <c r="G13" i="10"/>
  <c r="W13" i="10" s="1"/>
  <c r="H13" i="10"/>
  <c r="L13" i="10"/>
  <c r="M13" i="10"/>
  <c r="Q13" i="10"/>
  <c r="R13" i="10"/>
  <c r="V13" i="10"/>
  <c r="G14" i="10"/>
  <c r="W14" i="10" s="1"/>
  <c r="H14" i="10"/>
  <c r="L14" i="10"/>
  <c r="M14" i="10"/>
  <c r="Q14" i="10"/>
  <c r="R14" i="10"/>
  <c r="V14" i="10"/>
  <c r="G15" i="10"/>
  <c r="W15" i="10" s="1"/>
  <c r="H15" i="10"/>
  <c r="L15" i="10"/>
  <c r="M15" i="10"/>
  <c r="Q15" i="10"/>
  <c r="R15" i="10"/>
  <c r="V15" i="10"/>
  <c r="G16" i="10"/>
  <c r="W16" i="10" s="1"/>
  <c r="H16" i="10"/>
  <c r="L16" i="10"/>
  <c r="M16" i="10"/>
  <c r="Q16" i="10"/>
  <c r="R16" i="10"/>
  <c r="V16" i="10"/>
  <c r="G17" i="10"/>
  <c r="W17" i="10" s="1"/>
  <c r="H17" i="10"/>
  <c r="L17" i="10"/>
  <c r="M17" i="10"/>
  <c r="Q17" i="10"/>
  <c r="R17" i="10"/>
  <c r="V17" i="10"/>
  <c r="G18" i="10"/>
  <c r="W18" i="10" s="1"/>
  <c r="H18" i="10"/>
  <c r="L18" i="10"/>
  <c r="M18" i="10"/>
  <c r="Q18" i="10"/>
  <c r="R18" i="10"/>
  <c r="V18" i="10"/>
  <c r="G19" i="10"/>
  <c r="W19" i="10" s="1"/>
  <c r="H19" i="10"/>
  <c r="L19" i="10"/>
  <c r="M19" i="10"/>
  <c r="Q19" i="10"/>
  <c r="R19" i="10"/>
  <c r="V19" i="10"/>
  <c r="G8" i="9"/>
  <c r="H8" i="9"/>
  <c r="L8" i="9"/>
  <c r="W8" i="9" s="1"/>
  <c r="M8" i="9"/>
  <c r="Q8" i="9"/>
  <c r="R8" i="9"/>
  <c r="V8" i="9"/>
  <c r="G9" i="9"/>
  <c r="H9" i="9"/>
  <c r="L9" i="9"/>
  <c r="W9" i="9" s="1"/>
  <c r="M9" i="9"/>
  <c r="Q9" i="9"/>
  <c r="R9" i="9"/>
  <c r="V9" i="9"/>
  <c r="G10" i="9"/>
  <c r="H10" i="9"/>
  <c r="L10" i="9"/>
  <c r="W10" i="9" s="1"/>
  <c r="M10" i="9"/>
  <c r="Q10" i="9"/>
  <c r="R10" i="9"/>
  <c r="V10" i="9"/>
  <c r="G11" i="9"/>
  <c r="H11" i="9"/>
  <c r="L11" i="9"/>
  <c r="W11" i="9" s="1"/>
  <c r="M11" i="9"/>
  <c r="Q11" i="9"/>
  <c r="R11" i="9"/>
  <c r="V11" i="9"/>
  <c r="G12" i="9"/>
  <c r="H12" i="9"/>
  <c r="L12" i="9"/>
  <c r="W12" i="9" s="1"/>
  <c r="M12" i="9"/>
  <c r="Q12" i="9"/>
  <c r="R12" i="9"/>
  <c r="V12" i="9"/>
  <c r="G13" i="9"/>
  <c r="H13" i="9"/>
  <c r="L13" i="9"/>
  <c r="W13" i="9" s="1"/>
  <c r="M13" i="9"/>
  <c r="Q13" i="9"/>
  <c r="R13" i="9"/>
  <c r="V13" i="9"/>
  <c r="G14" i="9"/>
  <c r="H14" i="9"/>
  <c r="L14" i="9"/>
  <c r="W14" i="9" s="1"/>
  <c r="M14" i="9"/>
  <c r="Q14" i="9"/>
  <c r="R14" i="9"/>
  <c r="V14" i="9"/>
  <c r="G15" i="9"/>
  <c r="H15" i="9"/>
  <c r="L15" i="9"/>
  <c r="W15" i="9" s="1"/>
  <c r="M15" i="9"/>
  <c r="Q15" i="9"/>
  <c r="R15" i="9"/>
  <c r="V15" i="9"/>
  <c r="G16" i="9"/>
  <c r="H16" i="9"/>
  <c r="L16" i="9"/>
  <c r="W16" i="9" s="1"/>
  <c r="M16" i="9"/>
  <c r="Q16" i="9"/>
  <c r="R16" i="9"/>
  <c r="V16" i="9"/>
  <c r="G17" i="9"/>
  <c r="H17" i="9"/>
  <c r="L17" i="9"/>
  <c r="W17" i="9" s="1"/>
  <c r="M17" i="9"/>
  <c r="Q17" i="9"/>
  <c r="R17" i="9"/>
  <c r="V17" i="9"/>
  <c r="G18" i="9"/>
  <c r="H18" i="9"/>
  <c r="L18" i="9"/>
  <c r="W18" i="9" s="1"/>
  <c r="M18" i="9"/>
  <c r="Q18" i="9"/>
  <c r="R18" i="9"/>
  <c r="V18" i="9"/>
  <c r="G19" i="9"/>
  <c r="H19" i="9"/>
  <c r="L19" i="9"/>
  <c r="W19" i="9" s="1"/>
  <c r="M19" i="9"/>
  <c r="Q19" i="9"/>
  <c r="R19" i="9"/>
  <c r="V19" i="9"/>
  <c r="G20" i="9"/>
  <c r="H20" i="9"/>
  <c r="L20" i="9"/>
  <c r="W20" i="9" s="1"/>
  <c r="M20" i="9"/>
  <c r="Q20" i="9"/>
  <c r="R20" i="9"/>
  <c r="V20" i="9"/>
  <c r="G21" i="9"/>
  <c r="H21" i="9"/>
  <c r="L21" i="9"/>
  <c r="W21" i="9" s="1"/>
  <c r="M21" i="9"/>
  <c r="Q21" i="9"/>
  <c r="R21" i="9"/>
  <c r="V21" i="9"/>
  <c r="G22" i="9"/>
  <c r="H22" i="9"/>
  <c r="L22" i="9"/>
  <c r="W22" i="9" s="1"/>
  <c r="M22" i="9"/>
  <c r="Q22" i="9"/>
  <c r="R22" i="9"/>
  <c r="V22" i="9"/>
  <c r="G8" i="7"/>
  <c r="H8" i="7"/>
  <c r="L8" i="7"/>
  <c r="W8" i="7" s="1"/>
  <c r="M8" i="7"/>
  <c r="Q8" i="7"/>
  <c r="R8" i="7"/>
  <c r="V8" i="7"/>
  <c r="G9" i="7"/>
  <c r="H9" i="7"/>
  <c r="L9" i="7"/>
  <c r="W9" i="7" s="1"/>
  <c r="M9" i="7"/>
  <c r="Q9" i="7"/>
  <c r="R9" i="7"/>
  <c r="V9" i="7"/>
  <c r="G10" i="7"/>
  <c r="H10" i="7"/>
  <c r="L10" i="7"/>
  <c r="W10" i="7" s="1"/>
  <c r="M10" i="7"/>
  <c r="Q10" i="7"/>
  <c r="R10" i="7"/>
  <c r="V10" i="7"/>
  <c r="G11" i="7"/>
  <c r="H11" i="7"/>
  <c r="L11" i="7"/>
  <c r="W11" i="7" s="1"/>
  <c r="M11" i="7"/>
  <c r="Q11" i="7"/>
  <c r="R11" i="7"/>
  <c r="V11" i="7"/>
  <c r="G12" i="7"/>
  <c r="H12" i="7"/>
  <c r="L12" i="7"/>
  <c r="W12" i="7" s="1"/>
  <c r="M12" i="7"/>
  <c r="Q12" i="7"/>
  <c r="R12" i="7"/>
  <c r="V12" i="7"/>
  <c r="G13" i="7"/>
  <c r="H13" i="7"/>
  <c r="L13" i="7"/>
  <c r="W13" i="7" s="1"/>
  <c r="M13" i="7"/>
  <c r="Q13" i="7"/>
  <c r="R13" i="7"/>
  <c r="V13" i="7"/>
  <c r="G14" i="7"/>
  <c r="H14" i="7"/>
  <c r="L14" i="7"/>
  <c r="W14" i="7" s="1"/>
  <c r="M14" i="7"/>
  <c r="Q14" i="7"/>
  <c r="R14" i="7"/>
  <c r="V14" i="7"/>
  <c r="G15" i="7"/>
  <c r="H15" i="7"/>
  <c r="L15" i="7"/>
  <c r="W15" i="7" s="1"/>
  <c r="M15" i="7"/>
  <c r="Q15" i="7"/>
  <c r="R15" i="7"/>
  <c r="V15" i="7"/>
  <c r="G16" i="7"/>
  <c r="H16" i="7"/>
  <c r="L16" i="7"/>
  <c r="W16" i="7" s="1"/>
  <c r="M16" i="7"/>
  <c r="Q16" i="7"/>
  <c r="R16" i="7"/>
  <c r="V16" i="7"/>
  <c r="G17" i="7"/>
  <c r="H17" i="7"/>
  <c r="L17" i="7"/>
  <c r="W17" i="7" s="1"/>
  <c r="M17" i="7"/>
  <c r="Q17" i="7"/>
  <c r="R17" i="7"/>
  <c r="V17" i="7"/>
  <c r="G18" i="7"/>
  <c r="H18" i="7"/>
  <c r="L18" i="7"/>
  <c r="W18" i="7" s="1"/>
  <c r="M18" i="7"/>
  <c r="Q18" i="7"/>
  <c r="R18" i="7"/>
  <c r="V18" i="7"/>
  <c r="G19" i="7"/>
  <c r="H19" i="7"/>
  <c r="L19" i="7"/>
  <c r="W19" i="7" s="1"/>
  <c r="M19" i="7"/>
  <c r="Q19" i="7"/>
  <c r="R19" i="7"/>
  <c r="V19" i="7"/>
  <c r="G20" i="7"/>
  <c r="H20" i="7"/>
  <c r="L20" i="7"/>
  <c r="W20" i="7" s="1"/>
  <c r="M20" i="7"/>
  <c r="Q20" i="7"/>
  <c r="R20" i="7"/>
  <c r="V20" i="7"/>
  <c r="G21" i="7"/>
  <c r="H21" i="7"/>
  <c r="L21" i="7"/>
  <c r="W21" i="7" s="1"/>
  <c r="M21" i="7"/>
  <c r="Q21" i="7"/>
  <c r="R21" i="7"/>
  <c r="V21" i="7"/>
  <c r="G22" i="7"/>
  <c r="H22" i="7"/>
  <c r="L22" i="7"/>
  <c r="W22" i="7" s="1"/>
  <c r="M22" i="7"/>
  <c r="Q22" i="7"/>
  <c r="R22" i="7"/>
  <c r="V22" i="7"/>
  <c r="G23" i="7"/>
  <c r="H23" i="7"/>
  <c r="L23" i="7"/>
  <c r="W23" i="7" s="1"/>
  <c r="M23" i="7"/>
  <c r="Q23" i="7"/>
  <c r="R23" i="7"/>
  <c r="V23" i="7"/>
  <c r="G24" i="7"/>
  <c r="H24" i="7"/>
  <c r="L24" i="7"/>
  <c r="W24" i="7" s="1"/>
  <c r="M24" i="7"/>
  <c r="Q24" i="7"/>
  <c r="R24" i="7"/>
  <c r="V24" i="7"/>
  <c r="G25" i="7"/>
  <c r="H25" i="7"/>
  <c r="L25" i="7"/>
  <c r="W25" i="7" s="1"/>
  <c r="M25" i="7"/>
  <c r="Q25" i="7"/>
  <c r="R25" i="7"/>
  <c r="V25" i="7"/>
  <c r="G26" i="7"/>
  <c r="H26" i="7"/>
  <c r="L26" i="7"/>
  <c r="W26" i="7" s="1"/>
  <c r="M26" i="7"/>
  <c r="Q26" i="7"/>
  <c r="R26" i="7"/>
  <c r="V26" i="7"/>
  <c r="G27" i="7"/>
  <c r="H27" i="7"/>
  <c r="L27" i="7"/>
  <c r="W27" i="7" s="1"/>
  <c r="M27" i="7"/>
  <c r="Q27" i="7"/>
  <c r="R27" i="7"/>
  <c r="V27" i="7"/>
  <c r="G28" i="7"/>
  <c r="H28" i="7"/>
  <c r="L28" i="7"/>
  <c r="W28" i="7" s="1"/>
  <c r="M28" i="7"/>
  <c r="Q28" i="7"/>
  <c r="R28" i="7"/>
  <c r="V28" i="7"/>
  <c r="G8" i="6"/>
  <c r="W8" i="6" s="1"/>
  <c r="H8" i="6"/>
  <c r="L8" i="6"/>
  <c r="M8" i="6"/>
  <c r="Q8" i="6"/>
  <c r="R8" i="6"/>
  <c r="V8" i="6"/>
  <c r="G9" i="6"/>
  <c r="W9" i="6" s="1"/>
  <c r="H9" i="6"/>
  <c r="L9" i="6"/>
  <c r="M9" i="6"/>
  <c r="Q9" i="6"/>
  <c r="R9" i="6"/>
  <c r="V9" i="6"/>
  <c r="G10" i="6"/>
  <c r="W10" i="6" s="1"/>
  <c r="H10" i="6"/>
  <c r="L10" i="6"/>
  <c r="M10" i="6"/>
  <c r="Q10" i="6"/>
  <c r="R10" i="6"/>
  <c r="V10" i="6"/>
  <c r="G11" i="6"/>
  <c r="W11" i="6" s="1"/>
  <c r="H11" i="6"/>
  <c r="L11" i="6"/>
  <c r="M11" i="6"/>
  <c r="Q11" i="6"/>
  <c r="R11" i="6"/>
  <c r="V11" i="6"/>
  <c r="G12" i="6"/>
  <c r="W12" i="6" s="1"/>
  <c r="H12" i="6"/>
  <c r="L12" i="6"/>
  <c r="M12" i="6"/>
  <c r="Q12" i="6"/>
  <c r="R12" i="6"/>
  <c r="V12" i="6"/>
  <c r="G13" i="6"/>
  <c r="W13" i="6" s="1"/>
  <c r="H13" i="6"/>
  <c r="L13" i="6"/>
  <c r="M13" i="6"/>
  <c r="Q13" i="6"/>
  <c r="R13" i="6"/>
  <c r="V13" i="6"/>
  <c r="G14" i="6"/>
  <c r="W14" i="6" s="1"/>
  <c r="H14" i="6"/>
  <c r="L14" i="6"/>
  <c r="M14" i="6"/>
  <c r="Q14" i="6"/>
  <c r="R14" i="6"/>
  <c r="V14" i="6"/>
  <c r="G15" i="6"/>
  <c r="W15" i="6" s="1"/>
  <c r="H15" i="6"/>
  <c r="L15" i="6"/>
  <c r="M15" i="6"/>
  <c r="Q15" i="6"/>
  <c r="R15" i="6"/>
  <c r="V15" i="6"/>
  <c r="E9" i="2"/>
  <c r="D20" i="2"/>
  <c r="D21" i="2"/>
  <c r="D22" i="2"/>
  <c r="D23" i="2"/>
  <c r="D24" i="2"/>
  <c r="D25" i="2"/>
  <c r="D26" i="2"/>
  <c r="D27" i="2"/>
  <c r="D28" i="2"/>
  <c r="D29" i="2"/>
  <c r="D30" i="2"/>
  <c r="V7" i="13" l="1"/>
  <c r="R7" i="13"/>
  <c r="Q7" i="13"/>
  <c r="M7" i="13"/>
  <c r="L7" i="13"/>
  <c r="H7" i="13"/>
  <c r="G7" i="13"/>
  <c r="V7" i="12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M7" i="10"/>
  <c r="L7" i="10"/>
  <c r="H7" i="10"/>
  <c r="G7" i="10"/>
  <c r="V7" i="9"/>
  <c r="R7" i="9"/>
  <c r="Q7" i="9"/>
  <c r="M7" i="9"/>
  <c r="L7" i="9"/>
  <c r="H7" i="9"/>
  <c r="G7" i="9"/>
  <c r="V7" i="7"/>
  <c r="R7" i="7"/>
  <c r="Q7" i="7"/>
  <c r="M7" i="7"/>
  <c r="L7" i="7"/>
  <c r="H7" i="7"/>
  <c r="G7" i="7"/>
  <c r="V7" i="6"/>
  <c r="R7" i="6"/>
  <c r="Q7" i="6"/>
  <c r="M7" i="6"/>
  <c r="L7" i="6"/>
  <c r="H7" i="6"/>
  <c r="G7" i="6"/>
  <c r="D5" i="5"/>
  <c r="E5" i="5"/>
  <c r="F5" i="5"/>
  <c r="G5" i="5"/>
  <c r="H5" i="5"/>
  <c r="I5" i="5"/>
  <c r="C5" i="5"/>
  <c r="V6" i="7" l="1"/>
  <c r="W7" i="13"/>
  <c r="V6" i="9"/>
  <c r="W7" i="11"/>
  <c r="V6" i="6"/>
  <c r="W7" i="7"/>
  <c r="V6" i="11"/>
  <c r="V6" i="13"/>
  <c r="W7" i="6"/>
  <c r="Q6" i="6"/>
  <c r="V6" i="10"/>
  <c r="W7" i="12"/>
  <c r="V6" i="12"/>
  <c r="W7" i="9"/>
  <c r="L6" i="13"/>
  <c r="L6" i="6"/>
  <c r="L6" i="11"/>
  <c r="L6" i="12"/>
  <c r="Q6" i="7"/>
  <c r="Q6" i="9"/>
  <c r="L6" i="7"/>
  <c r="L6" i="9"/>
  <c r="Q6" i="11"/>
  <c r="Q6" i="12"/>
  <c r="Q6" i="13"/>
  <c r="Q6" i="10"/>
  <c r="W7" i="10"/>
  <c r="L6" i="10"/>
  <c r="G6" i="13"/>
  <c r="G6" i="12"/>
  <c r="G6" i="11"/>
  <c r="G6" i="10"/>
  <c r="G6" i="9"/>
  <c r="G6" i="7"/>
  <c r="G6" i="6"/>
  <c r="K5" i="5"/>
  <c r="C6" i="2" s="1"/>
  <c r="D12" i="2" l="1"/>
  <c r="D15" i="2"/>
  <c r="D18" i="2"/>
  <c r="D11" i="2"/>
  <c r="D19" i="2"/>
  <c r="D10" i="2"/>
  <c r="D14" i="2"/>
  <c r="D17" i="2"/>
  <c r="D16" i="2"/>
  <c r="D13" i="2"/>
  <c r="W6" i="11"/>
  <c r="W6" i="6"/>
  <c r="W6" i="12"/>
  <c r="W6" i="7"/>
  <c r="W6" i="13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</commentList>
</comments>
</file>

<file path=xl/sharedStrings.xml><?xml version="1.0" encoding="utf-8"?>
<sst xmlns="http://schemas.openxmlformats.org/spreadsheetml/2006/main" count="888" uniqueCount="231">
  <si>
    <t>nº</t>
  </si>
  <si>
    <t>Disciplina</t>
  </si>
  <si>
    <t>Classificação</t>
  </si>
  <si>
    <t>Tempo sugerido</t>
  </si>
  <si>
    <t>Tempo efetivo</t>
  </si>
  <si>
    <t>Língua Portuguesa</t>
  </si>
  <si>
    <t>CB</t>
  </si>
  <si>
    <t>CE</t>
  </si>
  <si>
    <t xml:space="preserve">Disponível para estudo: </t>
  </si>
  <si>
    <t>Órgão</t>
  </si>
  <si>
    <t>Publicação</t>
  </si>
  <si>
    <t>Banca</t>
  </si>
  <si>
    <t>Link do edital</t>
  </si>
  <si>
    <t>Cargo</t>
  </si>
  <si>
    <t>Remuneração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</si>
  <si>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</si>
  <si>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</si>
  <si>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</si>
  <si>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</si>
  <si>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</si>
  <si>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</si>
  <si>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</si>
  <si>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</si>
  <si>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</si>
  <si>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</si>
  <si>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</si>
  <si>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</si>
  <si>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</si>
  <si>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</si>
  <si>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</si>
  <si>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</si>
  <si>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</si>
  <si>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</si>
  <si>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</si>
  <si>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</si>
  <si>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</si>
  <si>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</si>
  <si>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</si>
  <si>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</si>
  <si>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</si>
  <si>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</si>
  <si>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</si>
  <si>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</si>
  <si>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</si>
  <si>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</si>
  <si>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</si>
  <si>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</si>
  <si>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</si>
  <si>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</si>
  <si>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</si>
  <si>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</si>
  <si>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</si>
  <si>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</si>
  <si>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</si>
  <si>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</si>
  <si>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</si>
  <si>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</si>
  <si>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</si>
  <si>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</si>
  <si>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</si>
  <si>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</si>
  <si>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</si>
  <si>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</si>
  <si>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</si>
  <si>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</si>
  <si>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</si>
  <si>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</si>
  <si>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</si>
  <si>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</si>
  <si>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</si>
  <si>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</si>
  <si>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</si>
  <si>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</si>
  <si>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</si>
  <si>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</si>
  <si>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</si>
  <si>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</si>
  <si>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</si>
  <si>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</si>
  <si>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</si>
  <si>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</si>
  <si>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</si>
  <si>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</si>
  <si>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</si>
  <si>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Escolaridade</t>
  </si>
  <si>
    <t xml:space="preserve">Vagas </t>
  </si>
  <si>
    <t>Noções De Informática</t>
  </si>
  <si>
    <t>Noções De Direito Constitucional</t>
  </si>
  <si>
    <t>Noções De Direito Administrativo</t>
  </si>
  <si>
    <t>Legislação</t>
  </si>
  <si>
    <t>Noções De Direito Do Trabalho</t>
  </si>
  <si>
    <t xml:space="preserve">Noções De Direito Processual Do Trabalho </t>
  </si>
  <si>
    <t>Compreensão e interpretação de textos: informações literais e inferências possíveis. Articulação textual: expressões referenciais, nexos, operadores sequenciais, coerência e coesão.</t>
  </si>
  <si>
    <t>Significação contextual de palavras e expressões.</t>
  </si>
  <si>
    <t>Conhecimentos de norma-padrão:</t>
  </si>
  <si>
    <t>a) emprego de crase;</t>
  </si>
  <si>
    <t xml:space="preserve"> b) emprego de tempos e modos verbais;</t>
  </si>
  <si>
    <t>c) emprego e colocação de pronomes;</t>
  </si>
  <si>
    <t>d) regência nominal e verbal;</t>
  </si>
  <si>
    <t>e) concordância verbal e nominal;</t>
  </si>
  <si>
    <t>f) pontuação. Linguística: variação linguística, norma linguística.</t>
  </si>
  <si>
    <t xml:space="preserve"> LibreOffice: manipulação de arquivos e pastas, configurações, etc.</t>
  </si>
  <si>
    <t xml:space="preserve"> Sistema Operacional Windows 10: manipulação de arquivos e pastas, configurações, permissões etc.</t>
  </si>
  <si>
    <t>Microsoft Word 2016: estrutura básica dos documentos;</t>
  </si>
  <si>
    <t xml:space="preserve"> operações com arquivos, criação e uso de modelos;</t>
  </si>
  <si>
    <t>edição e formatação de textos;</t>
  </si>
  <si>
    <t xml:space="preserve"> cabeçalhos e rodapé;</t>
  </si>
  <si>
    <t xml:space="preserve"> parágrafos; fontes;</t>
  </si>
  <si>
    <t>colunas; marcadores simbólicos e numéricos;</t>
  </si>
  <si>
    <t>tabelas e texto multicolunados;</t>
  </si>
  <si>
    <t xml:space="preserve"> configuração de páginas e impressão;</t>
  </si>
  <si>
    <t>ortografia e gramática; controle de quebras;</t>
  </si>
  <si>
    <t>numeração de páginas; legendas; índices;</t>
  </si>
  <si>
    <t>inserção de objetos;</t>
  </si>
  <si>
    <t>campos predefinidos, caixas de texto e caracteres especiais;</t>
  </si>
  <si>
    <t xml:space="preserve"> desenhos e cliparts;</t>
  </si>
  <si>
    <t>uso da barra de ferramentas, régua, janelas, atalhos e menus;</t>
  </si>
  <si>
    <t>mala direta e proteção de documentos.</t>
  </si>
  <si>
    <t>Microsoft Excel 2016: estrutura básica das planilhas, conceitos de células, linhas, colunas, pastas e gráficos, elaboração de tabelas e gráficos, uso de fórmulas, funções e macros, impressão, inserção de objetos, campos predefinidos, controle de quebras, numeração de páginas, obtenção de dados externos, classificação, uso da barra de ferramentas, atalhos e menus.</t>
  </si>
  <si>
    <t>Microsoft PowerPoint 2016: estrutura básica de apresentações, edição e formatação, criação de apresentações, configuração da aparência da apresentação, impressão de apresentações, multimídia, desenho e clipart, uso da barra de ferramentas, atalhos e menus.</t>
  </si>
  <si>
    <t xml:space="preserve"> Microsoft Outlook 2016: Correio Eletrônico.</t>
  </si>
  <si>
    <t>Google Chrome 103.x ou superior: Navegação na Internet.</t>
  </si>
  <si>
    <t xml:space="preserve"> Segurança: Tipos de vírus, Cavalos de Tróia, Malwares, Worms, Spyware, Phishing, Pharming, Ransomwares, Spam</t>
  </si>
  <si>
    <t>Conceito de Constituição.</t>
  </si>
  <si>
    <t>Aplicabilidade e interpretação das normas constitucionais.</t>
  </si>
  <si>
    <t>Dos Princípios fundamentais.</t>
  </si>
  <si>
    <t>Dos direitos e garantias fundamentais: dos direitos e deveres individuais e coletivos;</t>
  </si>
  <si>
    <t>dos direitos sociais; dos direitos de nacionalidade; dos direitos políticos.</t>
  </si>
  <si>
    <t xml:space="preserve"> Da organização do Estado: da organização político-administrativa;</t>
  </si>
  <si>
    <t>da União, dos Estados Federados, dos Municípios, do Distrito Federal e dos Territórios.</t>
  </si>
  <si>
    <t>Da Administração Pública: disposições gerais; dos servidores públicos.</t>
  </si>
  <si>
    <t>Da Organização dos Poderes.</t>
  </si>
  <si>
    <t>Do Poder Legislativo: do Congresso Nacional, das atribuições do Congresso Nacional, da Câmara dos Deputados e do Senado Federal.</t>
  </si>
  <si>
    <t>Do Processo Legislativo.</t>
  </si>
  <si>
    <t xml:space="preserve"> Do Poder Executivo: do Presidente e do Vice-Presidente da República, Das atribuições e responsabilidades do Presidente da República.</t>
  </si>
  <si>
    <t>Do Poder Judiciário: disposições gerais;</t>
  </si>
  <si>
    <t xml:space="preserve"> do Supremo Tribunal Federal; do Conselho Nacional de Justiça: organização e competência;</t>
  </si>
  <si>
    <t>do Superior Tribunal de Justiça; dos Tribunais e Juízes do Trabalho;</t>
  </si>
  <si>
    <t>do Conselho Superior da Justiça do Trabalho: organização e competência.</t>
  </si>
  <si>
    <t>Princípios básicos da Administração Pública.</t>
  </si>
  <si>
    <t>Organização administrativa: administração direta e indireta; centralizada e descentralizada; autarquias, fundações, empresas públicas, sociedades de economia mista.</t>
  </si>
  <si>
    <t xml:space="preserve"> Poderes administrativos: poder hierárquico, poder disciplinar, poder regulamentar, poder de polícia, uso e abuso do poder.</t>
  </si>
  <si>
    <t>Servidores públicos: cargo, emprego e função públicos.</t>
  </si>
  <si>
    <t>Ato administrativo: conceito, requisitos e atributos; anulação, revogação e convalidação; discricionariedade e vinculação.</t>
  </si>
  <si>
    <t>Lei n. 8.112/1990 (Regime Jurídico dos Servidores Públicos Civis da União e alterações): disposições preliminares;</t>
  </si>
  <si>
    <t>provimento, vacância, remoção, redistribuição e substituição;</t>
  </si>
  <si>
    <t xml:space="preserve"> direitos e vantagens: vencimento e remuneração, vantagens, férias, licenças, afastamentos, direito de petição;</t>
  </si>
  <si>
    <t>regime disciplinar: deveres e proibições, acumulação, responsabilidades, penalidades; processo administrativo disciplinar.</t>
  </si>
  <si>
    <t>Nova Lei de Licitações e Contratos da Administração Pública (Lei n. 14.133/2021).</t>
  </si>
  <si>
    <t xml:space="preserve"> Responsabilidade extracontratual do Estado.</t>
  </si>
  <si>
    <t xml:space="preserve"> Processo administrativo (Lei n. 9.784/1999).</t>
  </si>
  <si>
    <t xml:space="preserve"> Improbidade Administrativa (Lei n. 8.429/1992).</t>
  </si>
  <si>
    <t xml:space="preserve"> Lei n. 8.112/1990 e alterações: Das Disposições Preliminares;</t>
  </si>
  <si>
    <t>Do Provimento, Da Vacância, Da Remoção, Da Redistribuição e Da Substituição;</t>
  </si>
  <si>
    <t>Dos Direitos e Vantagens: Do Vencimento e da Remuneração, Das Vantagens, Das Férias, Das Licenças e Dos Afastamentos;</t>
  </si>
  <si>
    <t xml:space="preserve"> Do Regime Disciplinar: Dos Deveres, Das Proibições, Da Acumulação, Das Responsabilidades e Das Penalidades.</t>
  </si>
  <si>
    <t>Processo administrativo disciplinar.</t>
  </si>
  <si>
    <t>Lei n. 9.784/1999. Lei n. 8.429/1992.</t>
  </si>
  <si>
    <t>Lei n. 13.709/2018 (LGPD). Lei 13.146/2015 (Institui a Lei Brasileira de Inclusão da Pessoa com Deficiência).</t>
  </si>
  <si>
    <t>Regimento Interno do TRT da 3ª Região.</t>
  </si>
  <si>
    <t>Código de Ética do TRT3.</t>
  </si>
  <si>
    <t>Dos princípios e fontes do Direito do Trabalho.</t>
  </si>
  <si>
    <t>Dos direitos constitucionais dos trabalhadores (art. 7º da CF/1988).</t>
  </si>
  <si>
    <t>Da relação de trabalho e da relação de emprego: requisitos e distinção.</t>
  </si>
  <si>
    <t>Trabalho intermitente.</t>
  </si>
  <si>
    <t>Dos sujeitos do contrato de trabalho stricto sensu: do empregado e do empregador: conceito e caracterização; dos poderes do empregador no contrato de trabalho.</t>
  </si>
  <si>
    <t xml:space="preserve"> Do grupo econômico; da sucessão de empregadores; da responsabilidade solidária e subsidiária.</t>
  </si>
  <si>
    <t xml:space="preserve"> Do contrato individual de trabalho: conceito, classificação e características.</t>
  </si>
  <si>
    <t>Da alteração do contrato de trabalho: alteração unilateral e bilateral; o jus variandi.</t>
  </si>
  <si>
    <t>Da suspensão e interrupção do contrato de trabalho: caracterização e distinção.</t>
  </si>
  <si>
    <t>Da rescisão do contrato de trabalho: das justas causas; da despedida indireta; da dispensa arbitrária; da despedida coletiva; da culpa recíproca; da indenização.</t>
  </si>
  <si>
    <t>Do aviso prévio.</t>
  </si>
  <si>
    <t>Da estabilidade e das garantias provisórias de emprego.</t>
  </si>
  <si>
    <t>Da duração do trabalho: da jornada de trabalho; Jornada In itinere;</t>
  </si>
  <si>
    <t xml:space="preserve"> dos períodos de descanso; do intervalo para repouso e alimentação; do descanso semanal remunerado;</t>
  </si>
  <si>
    <t>do trabalho noturno e do trabalho extraordinário; do sistema de compensação de horas.</t>
  </si>
  <si>
    <t>Do salário mínimo: conceito, irredutibilidade e garantia.</t>
  </si>
  <si>
    <t>Das férias: do direito a férias e da sua duração;</t>
  </si>
  <si>
    <t>da concessão e da época das férias; das férias coletivas; da remuneração e do abono de férias.</t>
  </si>
  <si>
    <t>Do salário e da remuneração: conceito e distinções; composição do salário; modalidades de salário; formas e meios de pagamento do salário; 13º salário.</t>
  </si>
  <si>
    <t xml:space="preserve"> Da equiparação salarial.</t>
  </si>
  <si>
    <t>Do FGTS. Da prescrição e decadência.</t>
  </si>
  <si>
    <t>Da segurança e medicina no trabalho: das atividades insalubres e perigosas.</t>
  </si>
  <si>
    <t>Das disposições especiais sobre duração e condições de Trabalho (Capítulo I do Título III da CLT).</t>
  </si>
  <si>
    <t>Da estabilidade da gestante; da licença-maternidade (art. 10 do ADCT).</t>
  </si>
  <si>
    <t>Do direito coletivo do trabalho: das convenções e acordos coletivos de trabalho.</t>
  </si>
  <si>
    <t xml:space="preserve"> Do direito de greve. Do teletrabalho (Lei n. 13.467/2017).</t>
  </si>
  <si>
    <t>Dano moral nas relações de trabalho.</t>
  </si>
  <si>
    <t>Súmulas e Orientações da Jurisprudência uniformizada do Tribunal Superior do Trabalho sobre Direito do Trabalho.</t>
  </si>
  <si>
    <t xml:space="preserve"> Súmulas Vinculantes do Supremo Tribunal Federal relativas ao Direito do Trabalho.</t>
  </si>
  <si>
    <t xml:space="preserve"> Instruções e atos Normativos do TST em matéria de Direito do Trabalho. Reforma Trabalhista - Lei n. 13467/2017.</t>
  </si>
  <si>
    <t>Acidentes do Trabalho. Princípios gerais de responsabilidade civil trabalhista</t>
  </si>
  <si>
    <t>Da Justiça do Trabalho: organização e competência.</t>
  </si>
  <si>
    <t xml:space="preserve"> Das Varas do Trabalho, dos Tribunais Regionais do Trabalho e do Tribunal Superior do Trabalho: jurisdição e competência.</t>
  </si>
  <si>
    <t>Dos serviços auxiliares da Justiça do Trabalho: das secretarias das Varas do Trabalho; dos distribuidores; dos oficiais de justiça e oficiais de justiça avaliadores.</t>
  </si>
  <si>
    <t>Dos Peritos Judiciais.</t>
  </si>
  <si>
    <t>Do Ministério Público do Trabalho: organização e competência.</t>
  </si>
  <si>
    <t xml:space="preserve"> Do processo judiciário do trabalho: princípios gerais do processo trabalhista (aplicação subsidiária do CPC).</t>
  </si>
  <si>
    <t>Prescrição e decadência. Prescrição intercorrente.</t>
  </si>
  <si>
    <t xml:space="preserve"> Dos atos, termos e prazos processuais. Da distribuição.</t>
  </si>
  <si>
    <t>Do valor da causa no Processo do Trabalho; Das custas e emolumentos.</t>
  </si>
  <si>
    <t>Custas e emolumentos para a Fazenda Pública. Hipóteses de isenção.</t>
  </si>
  <si>
    <t>Das partes e procuradores; do jus postulandi.</t>
  </si>
  <si>
    <t>Da assistência judiciária; dos honorários de advogado: sucumbenciais e honorários contratados.</t>
  </si>
  <si>
    <t>Dos conflitos de jurisdição/competência.</t>
  </si>
  <si>
    <t>Das audiências: de conciliação, de instrução e de julgamento; da notificação das partes; do arquivamento do processo; da revelia e confissão.</t>
  </si>
  <si>
    <t>Das provas. Dos dissídios individuais: da forma de reclamação e notificação; da reclamação escrita e verbal; da legitimidade para ajuizar.</t>
  </si>
  <si>
    <t>Do procedimento ordinário e sumaríssimo.</t>
  </si>
  <si>
    <t>Do Incidente de Desconsideração da Personalidade Jurídica.</t>
  </si>
  <si>
    <t>Da sentença e da coisa julgada.</t>
  </si>
  <si>
    <t>Do processo de Jurisdição Voluntária para homologação de acordo extrajudicial.</t>
  </si>
  <si>
    <t>Da liquidação da sentença: por cálculo, por artigos e por arbitramento.</t>
  </si>
  <si>
    <t>Da execução: execução provisória e definitiva; execução por prestações sucessivas; execução contra a Fazenda Pública; execução contra a massa falida.</t>
  </si>
  <si>
    <t>Da citação, do depósito da condenação e da nomeação de bens.</t>
  </si>
  <si>
    <t xml:space="preserve"> Garantias na execução. Seguro-fiança e segurogarantia; do mandado e da penhora.</t>
  </si>
  <si>
    <t>Dos embargos à execução; da impugnação à sentença; dos embargos de terceiros.</t>
  </si>
  <si>
    <t>Da praça e leilão; da arrematação; das custas na execução.</t>
  </si>
  <si>
    <t>Dos recursos no processo do trabalho.</t>
  </si>
  <si>
    <t>Normas atinentes ao Processo Judicial Eletrônico; Lei 13.467 de 2017 (Reforma Trabalhista).</t>
  </si>
  <si>
    <t xml:space="preserve"> Súmulas e Orientações Jurisprudenciais do TST em matéria de Direito Processual do Trabalho; Instruções Normativas e Atos em Geral do TST em matéria de Direito Processual do Trabalho.</t>
  </si>
  <si>
    <t>Súmulas Vinculantes do Supremo Tribunal Federal relativas ao Direito Processual do Trabalho.</t>
  </si>
  <si>
    <t>Lei n. 6.858/1980.</t>
  </si>
  <si>
    <t>Técnico Judiciário: Área Administrativa</t>
  </si>
  <si>
    <t>FUMARC (Fundação Mariana Resende Costa)</t>
  </si>
  <si>
    <t>Analista e Técnico</t>
  </si>
  <si>
    <t>de 11/08/2022 a 09/09/2022</t>
  </si>
  <si>
    <t>de R$ 90,00 a R$ 110,00</t>
  </si>
  <si>
    <t>de R$ 7.591,37 a R$ 14.271,70</t>
  </si>
  <si>
    <t>cadastro de reserva</t>
  </si>
  <si>
    <t>Tribunal Regional do Trabalho de Minas Gerais</t>
  </si>
  <si>
    <t>EDITAL N° 01/2022 - TRT 13ª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</si>
</sst>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right" vertical="center" wrapText="1"/>
    </xf>
    <xf numFmtId="46" fontId="7" fillId="0" borderId="4" xfId="0" applyNumberFormat="1" applyFont="1" applyFill="1" applyBorder="1" applyAlignment="1">
      <alignment horizontal="center" vertical="center"/>
    </xf>
    <xf numFmtId="46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46" fontId="2" fillId="0" borderId="7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3" fillId="2" borderId="7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4" fontId="15" fillId="0" borderId="21" xfId="0" applyNumberFormat="1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0" fillId="7" borderId="0" xfId="0" applyFill="1"/>
    <xf numFmtId="0" fontId="1" fillId="5" borderId="25" xfId="1" applyFont="1" applyFill="1" applyBorder="1" applyAlignment="1">
      <alignment horizontal="left"/>
    </xf>
    <xf numFmtId="0" fontId="1" fillId="3" borderId="25" xfId="1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1" fillId="5" borderId="27" xfId="1" applyFont="1" applyFill="1" applyBorder="1" applyAlignment="1">
      <alignment horizontal="left"/>
    </xf>
    <xf numFmtId="0" fontId="6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46" fontId="0" fillId="0" borderId="0" xfId="0" applyNumberFormat="1"/>
    <xf numFmtId="164" fontId="17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6" fontId="10" fillId="0" borderId="8" xfId="0" applyNumberFormat="1" applyFont="1" applyBorder="1" applyAlignment="1">
      <alignment horizontal="center" vertical="center"/>
    </xf>
    <xf numFmtId="46" fontId="10" fillId="0" borderId="9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8" fillId="0" borderId="7" xfId="1" applyFont="1" applyBorder="1" applyAlignment="1">
      <alignment horizontal="center"/>
    </xf>
    <xf numFmtId="0" fontId="18" fillId="0" borderId="7" xfId="1" applyFont="1" applyBorder="1" applyAlignment="1"/>
    <xf numFmtId="14" fontId="0" fillId="0" borderId="0" xfId="0" applyNumberFormat="1" applyAlignment="1">
      <alignment horizontal="left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hubs.ly/Q01cPW5B0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7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7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Cronograma!A1"/><Relationship Id="rId7" Type="http://schemas.openxmlformats.org/officeDocument/2006/relationships/hyperlink" Target="https://hubs.ly/Q01cPW5B0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bit.ly/edital-trt-15" TargetMode="External"/><Relationship Id="rId6" Type="http://schemas.openxmlformats.org/officeDocument/2006/relationships/hyperlink" Target="http://www.fumarc.com.br/imgDB/concursos/ANEXO%20II%20-%20Conteudos%20Programaticos-20220809-175123.pdf" TargetMode="External"/><Relationship Id="rId5" Type="http://schemas.openxmlformats.org/officeDocument/2006/relationships/hyperlink" Target="#'D1'!A1"/><Relationship Id="rId10" Type="http://schemas.openxmlformats.org/officeDocument/2006/relationships/image" Target="../media/image4.jpeg"/><Relationship Id="rId4" Type="http://schemas.openxmlformats.org/officeDocument/2006/relationships/hyperlink" Target="#'Quadro de hor&#225;rios'!A1"/><Relationship Id="rId9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hubs.ly/Q01cPW5B0" TargetMode="External"/><Relationship Id="rId4" Type="http://schemas.openxmlformats.org/officeDocument/2006/relationships/hyperlink" Target="#'D1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hubs.ly/Q01cPW5B0" TargetMode="External"/><Relationship Id="rId4" Type="http://schemas.openxmlformats.org/officeDocument/2006/relationships/hyperlink" Target="#'D1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7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7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7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7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Quadro de hor&#225;rios'!A1"/><Relationship Id="rId7" Type="http://schemas.openxmlformats.org/officeDocument/2006/relationships/hyperlink" Target="https://hubs.ly/Q01cPW5B0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6.png"/><Relationship Id="rId5" Type="http://schemas.openxmlformats.org/officeDocument/2006/relationships/hyperlink" Target="https://www.grancursosonline.com.br/concurso/trt-15-campinas" TargetMode="External"/><Relationship Id="rId10" Type="http://schemas.openxmlformats.org/officeDocument/2006/relationships/image" Target="../media/image7.jpeg"/><Relationship Id="rId4" Type="http://schemas.openxmlformats.org/officeDocument/2006/relationships/hyperlink" Target="#'D1'!A1"/><Relationship Id="rId9" Type="http://schemas.openxmlformats.org/officeDocument/2006/relationships/hyperlink" Target="https://www.grancursosonline.com.br/cursos/por-concurso/trt-3-regiao-mg-tribunal-regional-do-trabalho-da-3-regiao-minas-gerais-tecnico-judiciario-area-administrativ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Verticalizado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oneCellAnchor>
    <xdr:from>
      <xdr:col>4</xdr:col>
      <xdr:colOff>180975</xdr:colOff>
      <xdr:row>2</xdr:row>
      <xdr:rowOff>133350</xdr:rowOff>
    </xdr:from>
    <xdr:ext cx="5600699" cy="1094274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E2B0FBAE-4A8A-44E9-A9C1-14EC4831D886}"/>
            </a:ext>
          </a:extLst>
        </xdr:cNvPr>
        <xdr:cNvSpPr txBox="1"/>
      </xdr:nvSpPr>
      <xdr:spPr>
        <a:xfrm>
          <a:off x="2619375" y="514350"/>
          <a:ext cx="5600699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Tribunal Regional do Trabalho de Minas Gerais</a:t>
          </a:r>
        </a:p>
      </xdr:txBody>
    </xdr:sp>
    <xdr:clientData/>
  </xdr:oneCellAnchor>
  <xdr:oneCellAnchor>
    <xdr:from>
      <xdr:col>4</xdr:col>
      <xdr:colOff>409576</xdr:colOff>
      <xdr:row>8</xdr:row>
      <xdr:rowOff>95250</xdr:rowOff>
    </xdr:from>
    <xdr:ext cx="3933824" cy="1094274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289670D4-2E2E-4E9D-A9F6-09D48BDB4DD2}"/>
            </a:ext>
          </a:extLst>
        </xdr:cNvPr>
        <xdr:cNvSpPr txBox="1"/>
      </xdr:nvSpPr>
      <xdr:spPr>
        <a:xfrm>
          <a:off x="2847976" y="1619250"/>
          <a:ext cx="393382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tx1"/>
              </a:solidFill>
            </a:rPr>
            <a:t>Técnico Judiciário: Área Administrativa</a:t>
          </a:r>
        </a:p>
      </xdr:txBody>
    </xdr:sp>
    <xdr:clientData/>
  </xdr:oneCellAnchor>
  <xdr:twoCellAnchor>
    <xdr:from>
      <xdr:col>11</xdr:col>
      <xdr:colOff>447675</xdr:colOff>
      <xdr:row>11</xdr:row>
      <xdr:rowOff>28575</xdr:rowOff>
    </xdr:from>
    <xdr:to>
      <xdr:col>13</xdr:col>
      <xdr:colOff>419100</xdr:colOff>
      <xdr:row>13</xdr:row>
      <xdr:rowOff>114300</xdr:rowOff>
    </xdr:to>
    <xdr:sp macro="" textlink="">
      <xdr:nvSpPr>
        <xdr:cNvPr id="17" name="Retângul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7C601B-A536-4F46-A407-1F4856157A32}"/>
            </a:ext>
          </a:extLst>
        </xdr:cNvPr>
        <xdr:cNvSpPr/>
      </xdr:nvSpPr>
      <xdr:spPr>
        <a:xfrm>
          <a:off x="7153275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247650</xdr:colOff>
      <xdr:row>0</xdr:row>
      <xdr:rowOff>0</xdr:rowOff>
    </xdr:from>
    <xdr:to>
      <xdr:col>13</xdr:col>
      <xdr:colOff>400050</xdr:colOff>
      <xdr:row>2</xdr:row>
      <xdr:rowOff>127742</xdr:rowOff>
    </xdr:to>
    <xdr:pic>
      <xdr:nvPicPr>
        <xdr:cNvPr id="18" name="Imagem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52F181-56C4-4572-8774-6F6A45809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</xdr:row>
      <xdr:rowOff>95250</xdr:rowOff>
    </xdr:from>
    <xdr:to>
      <xdr:col>3</xdr:col>
      <xdr:colOff>457201</xdr:colOff>
      <xdr:row>15</xdr:row>
      <xdr:rowOff>0</xdr:rowOff>
    </xdr:to>
    <xdr:pic>
      <xdr:nvPicPr>
        <xdr:cNvPr id="10" name="Imagem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BDD686-EC4B-FB7C-DC11-2F5EAF3B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0"/>
          <a:ext cx="228600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342900</xdr:colOff>
      <xdr:row>0</xdr:row>
      <xdr:rowOff>0</xdr:rowOff>
    </xdr:from>
    <xdr:to>
      <xdr:col>23</xdr:col>
      <xdr:colOff>28574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441090-7933-43CB-B281-0573102D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30775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3</xdr:col>
      <xdr:colOff>438150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AF78BD-8603-4D7A-8E64-389F787C9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9526</xdr:rowOff>
    </xdr:from>
    <xdr:to>
      <xdr:col>1</xdr:col>
      <xdr:colOff>3067050</xdr:colOff>
      <xdr:row>22</xdr:row>
      <xdr:rowOff>47626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FBCB510-38FF-04F1-0260-0469D274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1526"/>
          <a:ext cx="3676650" cy="441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1BB3AB6-3349-43D8-AD6F-091C7B5D0450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5DD8190-AFC6-4D43-AA9A-5668D4C0E14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594AAD1-7316-4957-9640-4B725A49F68B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0C79C8E-2233-4CC9-A7C9-DE09B60F778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75BA979-89FC-43A8-8212-6B935575229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333375</xdr:colOff>
      <xdr:row>0</xdr:row>
      <xdr:rowOff>0</xdr:rowOff>
    </xdr:from>
    <xdr:to>
      <xdr:col>23</xdr:col>
      <xdr:colOff>19049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85FD64-9E27-41E3-9CED-6BC051472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21250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1076325</xdr:colOff>
      <xdr:row>0</xdr:row>
      <xdr:rowOff>0</xdr:rowOff>
    </xdr:from>
    <xdr:to>
      <xdr:col>3</xdr:col>
      <xdr:colOff>466725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421944-2913-4011-97B2-7F864352D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1</xdr:col>
      <xdr:colOff>3067050</xdr:colOff>
      <xdr:row>22</xdr:row>
      <xdr:rowOff>228600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206740B-CF55-FECD-C56A-A2C19A5F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3676650" cy="440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B5D98E-93C9-4F35-9EFA-47E70F814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1828800"/>
          <a:ext cx="457143" cy="180952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0</xdr:row>
      <xdr:rowOff>38100</xdr:rowOff>
    </xdr:from>
    <xdr:to>
      <xdr:col>7</xdr:col>
      <xdr:colOff>323850</xdr:colOff>
      <xdr:row>2</xdr:row>
      <xdr:rowOff>165842</xdr:rowOff>
    </xdr:to>
    <xdr:pic>
      <xdr:nvPicPr>
        <xdr:cNvPr id="15" name="Imagem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0806BE-674B-427B-9F7E-E68E7DA7A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810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</xdr:row>
      <xdr:rowOff>19050</xdr:rowOff>
    </xdr:from>
    <xdr:to>
      <xdr:col>7</xdr:col>
      <xdr:colOff>447674</xdr:colOff>
      <xdr:row>29</xdr:row>
      <xdr:rowOff>0</xdr:rowOff>
    </xdr:to>
    <xdr:pic>
      <xdr:nvPicPr>
        <xdr:cNvPr id="17" name="Imagem 1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40ADEB1-D7C9-C425-E60B-DCAAA7B6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590550"/>
          <a:ext cx="3009899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3815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180975</xdr:colOff>
      <xdr:row>0</xdr:row>
      <xdr:rowOff>0</xdr:rowOff>
    </xdr:from>
    <xdr:to>
      <xdr:col>5</xdr:col>
      <xdr:colOff>257175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B11A02-86CD-479F-892D-B93324FF8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3</xdr:row>
      <xdr:rowOff>19050</xdr:rowOff>
    </xdr:from>
    <xdr:to>
      <xdr:col>9</xdr:col>
      <xdr:colOff>0</xdr:colOff>
      <xdr:row>29</xdr:row>
      <xdr:rowOff>180974</xdr:rowOff>
    </xdr:to>
    <xdr:pic>
      <xdr:nvPicPr>
        <xdr:cNvPr id="10" name="Imagem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AAA6A8-2427-6DF7-3E28-26B438D9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590550"/>
          <a:ext cx="2295525" cy="535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295275</xdr:colOff>
      <xdr:row>0</xdr:row>
      <xdr:rowOff>0</xdr:rowOff>
    </xdr:from>
    <xdr:to>
      <xdr:col>7</xdr:col>
      <xdr:colOff>161925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D72A50-29CF-432E-B76D-2504A245C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8</xdr:col>
      <xdr:colOff>1038225</xdr:colOff>
      <xdr:row>7</xdr:row>
      <xdr:rowOff>0</xdr:rowOff>
    </xdr:from>
    <xdr:to>
      <xdr:col>11</xdr:col>
      <xdr:colOff>0</xdr:colOff>
      <xdr:row>42</xdr:row>
      <xdr:rowOff>19050</xdr:rowOff>
    </xdr:to>
    <xdr:pic>
      <xdr:nvPicPr>
        <xdr:cNvPr id="10" name="Imagem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AEBB32-0C30-D4A6-16D1-36B91628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1333500"/>
          <a:ext cx="1457325" cy="668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323850</xdr:colOff>
      <xdr:row>0</xdr:row>
      <xdr:rowOff>0</xdr:rowOff>
    </xdr:from>
    <xdr:to>
      <xdr:col>23</xdr:col>
      <xdr:colOff>9524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85F159-6A2C-4785-A771-F54C8B2FC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11725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0</xdr:row>
      <xdr:rowOff>0</xdr:rowOff>
    </xdr:from>
    <xdr:to>
      <xdr:col>3</xdr:col>
      <xdr:colOff>552450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DC9884-E596-4E7A-9008-F0C0F4754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3067050</xdr:colOff>
      <xdr:row>32</xdr:row>
      <xdr:rowOff>180975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386BA23-07BD-C578-1FEA-B73858D3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3676650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533400</xdr:colOff>
      <xdr:row>0</xdr:row>
      <xdr:rowOff>0</xdr:rowOff>
    </xdr:from>
    <xdr:to>
      <xdr:col>23</xdr:col>
      <xdr:colOff>47624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35148D-76D3-430E-A3F9-B9A9E79E1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821275" y="0"/>
          <a:ext cx="161924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1304925</xdr:colOff>
      <xdr:row>0</xdr:row>
      <xdr:rowOff>0</xdr:rowOff>
    </xdr:from>
    <xdr:to>
      <xdr:col>3</xdr:col>
      <xdr:colOff>695325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5252FF-60AD-4442-9868-792D20E16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9526</xdr:rowOff>
    </xdr:from>
    <xdr:to>
      <xdr:col>1</xdr:col>
      <xdr:colOff>3067050</xdr:colOff>
      <xdr:row>23</xdr:row>
      <xdr:rowOff>1343026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D411964-B6F1-10A7-CD22-0EF5A6FA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9026"/>
          <a:ext cx="3676650" cy="400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561975</xdr:colOff>
      <xdr:row>0</xdr:row>
      <xdr:rowOff>0</xdr:rowOff>
    </xdr:from>
    <xdr:to>
      <xdr:col>23</xdr:col>
      <xdr:colOff>38099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4DD613-501A-482F-A0E1-170B50C8B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849850" y="0"/>
          <a:ext cx="158114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1123950</xdr:colOff>
      <xdr:row>0</xdr:row>
      <xdr:rowOff>19050</xdr:rowOff>
    </xdr:from>
    <xdr:to>
      <xdr:col>3</xdr:col>
      <xdr:colOff>514350</xdr:colOff>
      <xdr:row>2</xdr:row>
      <xdr:rowOff>146792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5B3F9C-9EE4-4EED-99B9-CEC02221B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905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1</xdr:col>
      <xdr:colOff>3067050</xdr:colOff>
      <xdr:row>27</xdr:row>
      <xdr:rowOff>171450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D8F6255-2946-72B2-499C-72B719C0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3676650" cy="494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542925</xdr:colOff>
      <xdr:row>0</xdr:row>
      <xdr:rowOff>0</xdr:rowOff>
    </xdr:from>
    <xdr:to>
      <xdr:col>23</xdr:col>
      <xdr:colOff>28574</xdr:colOff>
      <xdr:row>3</xdr:row>
      <xdr:rowOff>28575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B6CEAB-EB3C-4C4D-B185-9EDDB98F9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830800" y="0"/>
          <a:ext cx="1590674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1143000</xdr:colOff>
      <xdr:row>0</xdr:row>
      <xdr:rowOff>0</xdr:rowOff>
    </xdr:from>
    <xdr:to>
      <xdr:col>3</xdr:col>
      <xdr:colOff>533400</xdr:colOff>
      <xdr:row>2</xdr:row>
      <xdr:rowOff>127742</xdr:rowOff>
    </xdr:to>
    <xdr:pic>
      <xdr:nvPicPr>
        <xdr:cNvPr id="9" name="Imagem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616647-E950-4B33-990B-D19D18DDB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19051</xdr:rowOff>
    </xdr:from>
    <xdr:to>
      <xdr:col>2</xdr:col>
      <xdr:colOff>0</xdr:colOff>
      <xdr:row>24</xdr:row>
      <xdr:rowOff>171451</xdr:rowOff>
    </xdr:to>
    <xdr:pic>
      <xdr:nvPicPr>
        <xdr:cNvPr id="11" name="Imagem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7DAFA15-7922-CF55-7EE3-900A6D62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1"/>
          <a:ext cx="3695700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>
    <xdr:from>
      <xdr:col>20</xdr:col>
      <xdr:colOff>333375</xdr:colOff>
      <xdr:row>0</xdr:row>
      <xdr:rowOff>0</xdr:rowOff>
    </xdr:from>
    <xdr:to>
      <xdr:col>23</xdr:col>
      <xdr:colOff>19049</xdr:colOff>
      <xdr:row>3</xdr:row>
      <xdr:rowOff>28575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C54CD5-8F69-4E26-9F80-833D8E924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21250" y="0"/>
          <a:ext cx="1790699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990600</xdr:colOff>
      <xdr:row>0</xdr:row>
      <xdr:rowOff>0</xdr:rowOff>
    </xdr:from>
    <xdr:to>
      <xdr:col>3</xdr:col>
      <xdr:colOff>381000</xdr:colOff>
      <xdr:row>2</xdr:row>
      <xdr:rowOff>127742</xdr:rowOff>
    </xdr:to>
    <xdr:pic>
      <xdr:nvPicPr>
        <xdr:cNvPr id="8" name="Imagem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6E684E-8E28-4006-BADB-2F5027D4A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981200" cy="508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1</xdr:col>
      <xdr:colOff>3067050</xdr:colOff>
      <xdr:row>36</xdr:row>
      <xdr:rowOff>38100</xdr:rowOff>
    </xdr:to>
    <xdr:pic>
      <xdr:nvPicPr>
        <xdr:cNvPr id="10" name="Imagem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5FB47BD-A834-57F5-F5FB-297B0988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676650" cy="443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N6" sqref="N6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sheetProtection algorithmName="SHA-512" hashValue="qEUw3lnMwyY3RK0uIZV1CzBJcODhu0KNH/5BR2jVf55vOEMDUood/04rZZ4QkqvTEwqltK/N6XoYYItEp70xpQ==" saltValue="hXopLfDSZc321d8s1BZtW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3"/>
  <sheetViews>
    <sheetView showGridLines="0" workbookViewId="0"/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1:23" x14ac:dyDescent="0.25">
      <c r="A5" s="2"/>
      <c r="B5" s="2"/>
      <c r="C5" s="35"/>
      <c r="D5" s="36"/>
      <c r="E5" s="37" t="s">
        <v>67</v>
      </c>
      <c r="F5" s="37"/>
      <c r="G5" s="38" t="s">
        <v>68</v>
      </c>
      <c r="H5" s="37"/>
      <c r="I5" s="37"/>
      <c r="J5" s="37" t="s">
        <v>69</v>
      </c>
      <c r="K5" s="37"/>
      <c r="L5" s="38" t="s">
        <v>70</v>
      </c>
      <c r="M5" s="36"/>
      <c r="N5" s="37"/>
      <c r="O5" s="37" t="s">
        <v>71</v>
      </c>
      <c r="P5" s="37"/>
      <c r="Q5" s="38"/>
      <c r="R5" s="36"/>
      <c r="S5" s="37"/>
      <c r="T5" s="37" t="s">
        <v>72</v>
      </c>
      <c r="U5" s="37"/>
      <c r="V5" s="38"/>
      <c r="W5" s="39" t="s">
        <v>73</v>
      </c>
    </row>
    <row r="6" spans="1:23" ht="30" x14ac:dyDescent="0.25">
      <c r="A6" s="63" t="s">
        <v>0</v>
      </c>
      <c r="B6" s="64" t="s">
        <v>74</v>
      </c>
      <c r="C6" s="61" t="s">
        <v>75</v>
      </c>
      <c r="D6" s="41" t="s">
        <v>76</v>
      </c>
      <c r="E6" s="42" t="s">
        <v>77</v>
      </c>
      <c r="F6" s="42" t="s">
        <v>78</v>
      </c>
      <c r="G6" s="43">
        <f>SUM(G7:G37)</f>
        <v>1.2916666666666647</v>
      </c>
      <c r="H6" s="44" t="s">
        <v>79</v>
      </c>
      <c r="I6" s="45" t="s">
        <v>80</v>
      </c>
      <c r="J6" s="42" t="s">
        <v>77</v>
      </c>
      <c r="K6" s="42" t="s">
        <v>78</v>
      </c>
      <c r="L6" s="43">
        <f>SUM(L7:L37)</f>
        <v>0</v>
      </c>
      <c r="M6" s="46" t="s">
        <v>79</v>
      </c>
      <c r="N6" s="44" t="s">
        <v>80</v>
      </c>
      <c r="O6" s="42" t="s">
        <v>77</v>
      </c>
      <c r="P6" s="42" t="s">
        <v>78</v>
      </c>
      <c r="Q6" s="43">
        <f>SUM(Q7:Q37)</f>
        <v>1.2916666666666647</v>
      </c>
      <c r="R6" s="44" t="s">
        <v>79</v>
      </c>
      <c r="S6" s="44" t="s">
        <v>80</v>
      </c>
      <c r="T6" s="42" t="s">
        <v>77</v>
      </c>
      <c r="U6" s="42" t="s">
        <v>78</v>
      </c>
      <c r="V6" s="43">
        <f>SUM(V7:V37)</f>
        <v>1.2916666666666647</v>
      </c>
      <c r="W6" s="47">
        <f>SUM(W7:W37)</f>
        <v>3.8749999999999991</v>
      </c>
    </row>
    <row r="7" spans="1:23" ht="30" x14ac:dyDescent="0.25">
      <c r="A7" s="62">
        <v>1</v>
      </c>
      <c r="B7" s="62" t="str">
        <f>Cronograma!B10</f>
        <v>Língua Portuguesa</v>
      </c>
      <c r="C7" s="90" t="s">
        <v>161</v>
      </c>
      <c r="D7" s="48">
        <v>44783</v>
      </c>
      <c r="E7" s="49">
        <v>0.29166666666666669</v>
      </c>
      <c r="F7" s="49">
        <v>0.33333333333333331</v>
      </c>
      <c r="G7" s="55">
        <f>F7-E7</f>
        <v>4.166666666666663E-2</v>
      </c>
      <c r="H7" s="50">
        <f t="shared" ref="H7:H17" si="0">IF(D7="","",D7+DAY(1))</f>
        <v>44784</v>
      </c>
      <c r="I7" s="50" t="s">
        <v>81</v>
      </c>
      <c r="J7" s="51">
        <v>0.29166666666666669</v>
      </c>
      <c r="K7" s="51">
        <v>0.33333333333333331</v>
      </c>
      <c r="L7" s="55">
        <f>IF(I7="sim",K7-J7,0)</f>
        <v>0</v>
      </c>
      <c r="M7" s="52">
        <f>IF(D7="","",D7+DAY(7))</f>
        <v>44790</v>
      </c>
      <c r="N7" s="53" t="s">
        <v>82</v>
      </c>
      <c r="O7" s="54">
        <v>0.29166666666666669</v>
      </c>
      <c r="P7" s="54">
        <v>0.33333333333333331</v>
      </c>
      <c r="Q7" s="55">
        <f>IF(N7="sim",P7-O7,0)</f>
        <v>4.166666666666663E-2</v>
      </c>
      <c r="R7" s="56">
        <f>IF(D7="","",D7+DAY(15))</f>
        <v>44798</v>
      </c>
      <c r="S7" s="50" t="s">
        <v>82</v>
      </c>
      <c r="T7" s="49">
        <v>0.29166666666666669</v>
      </c>
      <c r="U7" s="49">
        <v>0.33333333333333331</v>
      </c>
      <c r="V7" s="55">
        <f>IF(S7="sim",U7-T7,0)</f>
        <v>4.166666666666663E-2</v>
      </c>
      <c r="W7" s="57">
        <f>G7+L7+Q7+V7</f>
        <v>0.12499999999999989</v>
      </c>
    </row>
    <row r="8" spans="1:23" ht="30" x14ac:dyDescent="0.25">
      <c r="A8" s="59">
        <v>2</v>
      </c>
      <c r="B8" s="59" t="str">
        <f>Cronograma!B11</f>
        <v>Noções De Informática</v>
      </c>
      <c r="C8" s="90" t="s">
        <v>162</v>
      </c>
      <c r="D8" s="48">
        <v>44784</v>
      </c>
      <c r="E8" s="49">
        <v>0.29166666666666669</v>
      </c>
      <c r="F8" s="49">
        <v>0.33333333333333331</v>
      </c>
      <c r="G8" s="55">
        <f t="shared" ref="G8:G37" si="1">F8-E8</f>
        <v>4.166666666666663E-2</v>
      </c>
      <c r="H8" s="50">
        <f t="shared" ref="H8:H37" si="2">IF(D8="","",D8+DAY(1))</f>
        <v>44785</v>
      </c>
      <c r="I8" s="50" t="s">
        <v>81</v>
      </c>
      <c r="J8" s="51">
        <v>0.29166666666666669</v>
      </c>
      <c r="K8" s="51">
        <v>0.33333333333333331</v>
      </c>
      <c r="L8" s="55">
        <f t="shared" ref="L8:L37" si="3">IF(I8="sim",K8-J8,0)</f>
        <v>0</v>
      </c>
      <c r="M8" s="52">
        <f t="shared" ref="M8:M37" si="4">IF(D8="","",D8+DAY(7))</f>
        <v>44791</v>
      </c>
      <c r="N8" s="53" t="s">
        <v>82</v>
      </c>
      <c r="O8" s="54">
        <v>0.29166666666666669</v>
      </c>
      <c r="P8" s="54">
        <v>0.33333333333333331</v>
      </c>
      <c r="Q8" s="55">
        <f t="shared" ref="Q8:Q37" si="5">IF(N8="sim",P8-O8,0)</f>
        <v>4.166666666666663E-2</v>
      </c>
      <c r="R8" s="56">
        <f t="shared" ref="R8:R37" si="6">IF(D8="","",D8+DAY(15))</f>
        <v>44799</v>
      </c>
      <c r="S8" s="50" t="s">
        <v>82</v>
      </c>
      <c r="T8" s="49">
        <v>0.29166666666666669</v>
      </c>
      <c r="U8" s="49">
        <v>0.33333333333333331</v>
      </c>
      <c r="V8" s="55">
        <f t="shared" ref="V8:V37" si="7">IF(S8="sim",U8-T8,0)</f>
        <v>4.166666666666663E-2</v>
      </c>
      <c r="W8" s="57">
        <f t="shared" ref="W8:W37" si="8">G8+L8+Q8+V8</f>
        <v>0.12499999999999989</v>
      </c>
    </row>
    <row r="9" spans="1:23" ht="30" x14ac:dyDescent="0.25">
      <c r="A9" s="59">
        <v>3</v>
      </c>
      <c r="B9" s="59" t="str">
        <f>Cronograma!B12</f>
        <v>Noções De Direito Constitucional</v>
      </c>
      <c r="C9" s="90" t="s">
        <v>163</v>
      </c>
      <c r="D9" s="48">
        <v>44785</v>
      </c>
      <c r="E9" s="49">
        <v>0.29166666666666669</v>
      </c>
      <c r="F9" s="49">
        <v>0.33333333333333331</v>
      </c>
      <c r="G9" s="55">
        <f t="shared" si="1"/>
        <v>4.166666666666663E-2</v>
      </c>
      <c r="H9" s="50">
        <f t="shared" si="2"/>
        <v>44786</v>
      </c>
      <c r="I9" s="50" t="s">
        <v>81</v>
      </c>
      <c r="J9" s="51">
        <v>0.29166666666666669</v>
      </c>
      <c r="K9" s="51">
        <v>0.33333333333333331</v>
      </c>
      <c r="L9" s="55">
        <f t="shared" si="3"/>
        <v>0</v>
      </c>
      <c r="M9" s="52">
        <f t="shared" si="4"/>
        <v>44792</v>
      </c>
      <c r="N9" s="53" t="s">
        <v>82</v>
      </c>
      <c r="O9" s="54">
        <v>0.29166666666666669</v>
      </c>
      <c r="P9" s="54">
        <v>0.33333333333333331</v>
      </c>
      <c r="Q9" s="55">
        <f t="shared" si="5"/>
        <v>4.166666666666663E-2</v>
      </c>
      <c r="R9" s="56">
        <f t="shared" si="6"/>
        <v>44800</v>
      </c>
      <c r="S9" s="50" t="s">
        <v>82</v>
      </c>
      <c r="T9" s="49">
        <v>0.29166666666666669</v>
      </c>
      <c r="U9" s="49">
        <v>0.33333333333333331</v>
      </c>
      <c r="V9" s="55">
        <f t="shared" si="7"/>
        <v>4.166666666666663E-2</v>
      </c>
      <c r="W9" s="57">
        <f t="shared" si="8"/>
        <v>0.12499999999999989</v>
      </c>
    </row>
    <row r="10" spans="1:23" x14ac:dyDescent="0.25">
      <c r="A10" s="59">
        <v>4</v>
      </c>
      <c r="B10" s="59" t="str">
        <f>Cronograma!B13</f>
        <v>Noções De Direito Administrativo</v>
      </c>
      <c r="C10" s="90" t="s">
        <v>164</v>
      </c>
      <c r="D10" s="48">
        <v>44786</v>
      </c>
      <c r="E10" s="49">
        <v>0.29166666666666669</v>
      </c>
      <c r="F10" s="49">
        <v>0.33333333333333331</v>
      </c>
      <c r="G10" s="55">
        <f t="shared" si="1"/>
        <v>4.166666666666663E-2</v>
      </c>
      <c r="H10" s="50">
        <f t="shared" si="2"/>
        <v>44787</v>
      </c>
      <c r="I10" s="50" t="s">
        <v>81</v>
      </c>
      <c r="J10" s="51">
        <v>0.29166666666666669</v>
      </c>
      <c r="K10" s="51">
        <v>0.33333333333333331</v>
      </c>
      <c r="L10" s="55">
        <f t="shared" si="3"/>
        <v>0</v>
      </c>
      <c r="M10" s="52">
        <f t="shared" si="4"/>
        <v>44793</v>
      </c>
      <c r="N10" s="53" t="s">
        <v>82</v>
      </c>
      <c r="O10" s="54">
        <v>0.29166666666666669</v>
      </c>
      <c r="P10" s="54">
        <v>0.33333333333333331</v>
      </c>
      <c r="Q10" s="55">
        <f t="shared" si="5"/>
        <v>4.166666666666663E-2</v>
      </c>
      <c r="R10" s="56">
        <f t="shared" si="6"/>
        <v>44801</v>
      </c>
      <c r="S10" s="50" t="s">
        <v>82</v>
      </c>
      <c r="T10" s="49">
        <v>0.29166666666666669</v>
      </c>
      <c r="U10" s="49">
        <v>0.33333333333333331</v>
      </c>
      <c r="V10" s="55">
        <f t="shared" si="7"/>
        <v>4.166666666666663E-2</v>
      </c>
      <c r="W10" s="57">
        <f t="shared" si="8"/>
        <v>0.12499999999999989</v>
      </c>
    </row>
    <row r="11" spans="1:23" ht="75" x14ac:dyDescent="0.25">
      <c r="A11" s="59">
        <v>5</v>
      </c>
      <c r="B11" s="59" t="str">
        <f>Cronograma!B14</f>
        <v>Legislação</v>
      </c>
      <c r="C11" s="90" t="s">
        <v>165</v>
      </c>
      <c r="D11" s="48">
        <v>44787</v>
      </c>
      <c r="E11" s="49">
        <v>0.29166666666666669</v>
      </c>
      <c r="F11" s="49">
        <v>0.33333333333333331</v>
      </c>
      <c r="G11" s="55">
        <f t="shared" si="1"/>
        <v>4.166666666666663E-2</v>
      </c>
      <c r="H11" s="50">
        <f t="shared" si="2"/>
        <v>44788</v>
      </c>
      <c r="I11" s="50" t="s">
        <v>81</v>
      </c>
      <c r="J11" s="51">
        <v>0.29166666666666669</v>
      </c>
      <c r="K11" s="51">
        <v>0.33333333333333331</v>
      </c>
      <c r="L11" s="55">
        <f t="shared" si="3"/>
        <v>0</v>
      </c>
      <c r="M11" s="52">
        <f t="shared" si="4"/>
        <v>44794</v>
      </c>
      <c r="N11" s="53" t="s">
        <v>82</v>
      </c>
      <c r="O11" s="54">
        <v>0.29166666666666669</v>
      </c>
      <c r="P11" s="54">
        <v>0.33333333333333331</v>
      </c>
      <c r="Q11" s="55">
        <f t="shared" si="5"/>
        <v>4.166666666666663E-2</v>
      </c>
      <c r="R11" s="56">
        <f t="shared" si="6"/>
        <v>44802</v>
      </c>
      <c r="S11" s="50" t="s">
        <v>82</v>
      </c>
      <c r="T11" s="49">
        <v>0.29166666666666669</v>
      </c>
      <c r="U11" s="49">
        <v>0.33333333333333331</v>
      </c>
      <c r="V11" s="55">
        <f t="shared" si="7"/>
        <v>4.166666666666663E-2</v>
      </c>
      <c r="W11" s="57">
        <f t="shared" si="8"/>
        <v>0.12499999999999989</v>
      </c>
    </row>
    <row r="12" spans="1:23" ht="45" x14ac:dyDescent="0.25">
      <c r="A12" s="60">
        <v>6</v>
      </c>
      <c r="B12" s="60" t="str">
        <f>Cronograma!B15</f>
        <v>Noções De Direito Do Trabalho</v>
      </c>
      <c r="C12" s="90" t="s">
        <v>166</v>
      </c>
      <c r="D12" s="48">
        <v>44788</v>
      </c>
      <c r="E12" s="49">
        <v>0.29166666666666669</v>
      </c>
      <c r="F12" s="49">
        <v>0.33333333333333331</v>
      </c>
      <c r="G12" s="55">
        <f t="shared" si="1"/>
        <v>4.166666666666663E-2</v>
      </c>
      <c r="H12" s="50">
        <f t="shared" si="2"/>
        <v>44789</v>
      </c>
      <c r="I12" s="50" t="s">
        <v>81</v>
      </c>
      <c r="J12" s="51">
        <v>0.29166666666666669</v>
      </c>
      <c r="K12" s="51">
        <v>0.33333333333333331</v>
      </c>
      <c r="L12" s="55">
        <f t="shared" si="3"/>
        <v>0</v>
      </c>
      <c r="M12" s="52">
        <f t="shared" si="4"/>
        <v>44795</v>
      </c>
      <c r="N12" s="53" t="s">
        <v>82</v>
      </c>
      <c r="O12" s="54">
        <v>0.29166666666666669</v>
      </c>
      <c r="P12" s="54">
        <v>0.33333333333333331</v>
      </c>
      <c r="Q12" s="55">
        <f t="shared" si="5"/>
        <v>4.166666666666663E-2</v>
      </c>
      <c r="R12" s="56">
        <f t="shared" si="6"/>
        <v>44803</v>
      </c>
      <c r="S12" s="50" t="s">
        <v>82</v>
      </c>
      <c r="T12" s="49">
        <v>0.29166666666666669</v>
      </c>
      <c r="U12" s="49">
        <v>0.33333333333333331</v>
      </c>
      <c r="V12" s="55">
        <f t="shared" si="7"/>
        <v>4.166666666666663E-2</v>
      </c>
      <c r="W12" s="57">
        <f t="shared" si="8"/>
        <v>0.12499999999999989</v>
      </c>
    </row>
    <row r="13" spans="1:23" ht="30" x14ac:dyDescent="0.25">
      <c r="A13" s="59">
        <v>7</v>
      </c>
      <c r="B13" s="59" t="str">
        <f>Cronograma!B16</f>
        <v xml:space="preserve">Noções De Direito Processual Do Trabalho </v>
      </c>
      <c r="C13" s="90" t="s">
        <v>167</v>
      </c>
      <c r="D13" s="48">
        <v>44789</v>
      </c>
      <c r="E13" s="49">
        <v>0.29166666666666669</v>
      </c>
      <c r="F13" s="49">
        <v>0.33333333333333331</v>
      </c>
      <c r="G13" s="55">
        <f t="shared" si="1"/>
        <v>4.166666666666663E-2</v>
      </c>
      <c r="H13" s="50">
        <f t="shared" si="2"/>
        <v>44790</v>
      </c>
      <c r="I13" s="50" t="s">
        <v>81</v>
      </c>
      <c r="J13" s="51">
        <v>0.29166666666666669</v>
      </c>
      <c r="K13" s="51">
        <v>0.33333333333333331</v>
      </c>
      <c r="L13" s="55">
        <f t="shared" si="3"/>
        <v>0</v>
      </c>
      <c r="M13" s="52">
        <f t="shared" si="4"/>
        <v>44796</v>
      </c>
      <c r="N13" s="53" t="s">
        <v>82</v>
      </c>
      <c r="O13" s="54">
        <v>0.29166666666666669</v>
      </c>
      <c r="P13" s="54">
        <v>0.33333333333333331</v>
      </c>
      <c r="Q13" s="55">
        <f t="shared" si="5"/>
        <v>4.166666666666663E-2</v>
      </c>
      <c r="R13" s="56">
        <f t="shared" si="6"/>
        <v>44804</v>
      </c>
      <c r="S13" s="50" t="s">
        <v>82</v>
      </c>
      <c r="T13" s="49">
        <v>0.29166666666666669</v>
      </c>
      <c r="U13" s="49">
        <v>0.33333333333333331</v>
      </c>
      <c r="V13" s="55">
        <f t="shared" si="7"/>
        <v>4.166666666666663E-2</v>
      </c>
      <c r="W13" s="57">
        <f t="shared" si="8"/>
        <v>0.12499999999999989</v>
      </c>
    </row>
    <row r="14" spans="1:23" ht="45" x14ac:dyDescent="0.25">
      <c r="A14" s="2"/>
      <c r="C14" s="90" t="s">
        <v>168</v>
      </c>
      <c r="D14" s="48">
        <v>44790</v>
      </c>
      <c r="E14" s="49">
        <v>0.29166666666666669</v>
      </c>
      <c r="F14" s="49">
        <v>0.33333333333333331</v>
      </c>
      <c r="G14" s="55">
        <f t="shared" si="1"/>
        <v>4.166666666666663E-2</v>
      </c>
      <c r="H14" s="50">
        <f t="shared" si="2"/>
        <v>44791</v>
      </c>
      <c r="I14" s="50" t="s">
        <v>81</v>
      </c>
      <c r="J14" s="51">
        <v>0.29166666666666669</v>
      </c>
      <c r="K14" s="51">
        <v>0.33333333333333331</v>
      </c>
      <c r="L14" s="55">
        <f t="shared" si="3"/>
        <v>0</v>
      </c>
      <c r="M14" s="52">
        <f t="shared" si="4"/>
        <v>44797</v>
      </c>
      <c r="N14" s="53" t="s">
        <v>82</v>
      </c>
      <c r="O14" s="54">
        <v>0.29166666666666669</v>
      </c>
      <c r="P14" s="54">
        <v>0.33333333333333331</v>
      </c>
      <c r="Q14" s="55">
        <f t="shared" si="5"/>
        <v>4.166666666666663E-2</v>
      </c>
      <c r="R14" s="56">
        <f t="shared" si="6"/>
        <v>44805</v>
      </c>
      <c r="S14" s="50" t="s">
        <v>82</v>
      </c>
      <c r="T14" s="49">
        <v>0.29166666666666669</v>
      </c>
      <c r="U14" s="49">
        <v>0.33333333333333331</v>
      </c>
      <c r="V14" s="55">
        <f t="shared" si="7"/>
        <v>4.166666666666663E-2</v>
      </c>
      <c r="W14" s="57">
        <f t="shared" si="8"/>
        <v>0.12499999999999989</v>
      </c>
    </row>
    <row r="15" spans="1:23" ht="30" x14ac:dyDescent="0.25">
      <c r="A15" s="2"/>
      <c r="B15" s="2"/>
      <c r="C15" s="90" t="s">
        <v>169</v>
      </c>
      <c r="D15" s="48">
        <v>44791</v>
      </c>
      <c r="E15" s="49">
        <v>0.29166666666666669</v>
      </c>
      <c r="F15" s="49">
        <v>0.33333333333333331</v>
      </c>
      <c r="G15" s="55">
        <f t="shared" si="1"/>
        <v>4.166666666666663E-2</v>
      </c>
      <c r="H15" s="50">
        <f t="shared" si="2"/>
        <v>44792</v>
      </c>
      <c r="I15" s="50" t="s">
        <v>81</v>
      </c>
      <c r="J15" s="51">
        <v>0.29166666666666669</v>
      </c>
      <c r="K15" s="51">
        <v>0.33333333333333331</v>
      </c>
      <c r="L15" s="55">
        <f t="shared" si="3"/>
        <v>0</v>
      </c>
      <c r="M15" s="52">
        <f t="shared" si="4"/>
        <v>44798</v>
      </c>
      <c r="N15" s="53" t="s">
        <v>82</v>
      </c>
      <c r="O15" s="54">
        <v>0.29166666666666669</v>
      </c>
      <c r="P15" s="54">
        <v>0.33333333333333331</v>
      </c>
      <c r="Q15" s="55">
        <f t="shared" si="5"/>
        <v>4.166666666666663E-2</v>
      </c>
      <c r="R15" s="56">
        <f t="shared" si="6"/>
        <v>44806</v>
      </c>
      <c r="S15" s="50" t="s">
        <v>82</v>
      </c>
      <c r="T15" s="49">
        <v>0.29166666666666669</v>
      </c>
      <c r="U15" s="49">
        <v>0.33333333333333331</v>
      </c>
      <c r="V15" s="55">
        <f t="shared" si="7"/>
        <v>4.166666666666663E-2</v>
      </c>
      <c r="W15" s="57">
        <f t="shared" si="8"/>
        <v>0.12499999999999989</v>
      </c>
    </row>
    <row r="16" spans="1:23" ht="75" x14ac:dyDescent="0.25">
      <c r="A16" s="2"/>
      <c r="B16" s="2"/>
      <c r="C16" s="90" t="s">
        <v>170</v>
      </c>
      <c r="D16" s="48">
        <v>44792</v>
      </c>
      <c r="E16" s="49">
        <v>0.29166666666666669</v>
      </c>
      <c r="F16" s="49">
        <v>0.33333333333333331</v>
      </c>
      <c r="G16" s="55">
        <f t="shared" si="1"/>
        <v>4.166666666666663E-2</v>
      </c>
      <c r="H16" s="50">
        <f t="shared" si="2"/>
        <v>44793</v>
      </c>
      <c r="I16" s="50" t="s">
        <v>81</v>
      </c>
      <c r="J16" s="51">
        <v>0.29166666666666669</v>
      </c>
      <c r="K16" s="51">
        <v>0.33333333333333331</v>
      </c>
      <c r="L16" s="55">
        <f t="shared" si="3"/>
        <v>0</v>
      </c>
      <c r="M16" s="52">
        <f t="shared" si="4"/>
        <v>44799</v>
      </c>
      <c r="N16" s="53" t="s">
        <v>82</v>
      </c>
      <c r="O16" s="54">
        <v>0.29166666666666669</v>
      </c>
      <c r="P16" s="54">
        <v>0.33333333333333331</v>
      </c>
      <c r="Q16" s="55">
        <f t="shared" si="5"/>
        <v>4.166666666666663E-2</v>
      </c>
      <c r="R16" s="56">
        <f t="shared" si="6"/>
        <v>44807</v>
      </c>
      <c r="S16" s="50" t="s">
        <v>82</v>
      </c>
      <c r="T16" s="49">
        <v>0.29166666666666669</v>
      </c>
      <c r="U16" s="49">
        <v>0.33333333333333331</v>
      </c>
      <c r="V16" s="55">
        <f t="shared" si="7"/>
        <v>4.166666666666663E-2</v>
      </c>
      <c r="W16" s="57">
        <f t="shared" si="8"/>
        <v>0.12499999999999989</v>
      </c>
    </row>
    <row r="17" spans="1:23" x14ac:dyDescent="0.25">
      <c r="A17" s="2"/>
      <c r="B17" s="2"/>
      <c r="C17" s="90" t="s">
        <v>171</v>
      </c>
      <c r="D17" s="48">
        <v>44793</v>
      </c>
      <c r="E17" s="49">
        <v>0.29166666666666669</v>
      </c>
      <c r="F17" s="49">
        <v>0.33333333333333331</v>
      </c>
      <c r="G17" s="55">
        <f t="shared" si="1"/>
        <v>4.166666666666663E-2</v>
      </c>
      <c r="H17" s="50">
        <f t="shared" si="2"/>
        <v>44794</v>
      </c>
      <c r="I17" s="50" t="s">
        <v>81</v>
      </c>
      <c r="J17" s="51">
        <v>0.29166666666666669</v>
      </c>
      <c r="K17" s="51">
        <v>0.33333333333333331</v>
      </c>
      <c r="L17" s="55">
        <f t="shared" si="3"/>
        <v>0</v>
      </c>
      <c r="M17" s="52">
        <f t="shared" si="4"/>
        <v>44800</v>
      </c>
      <c r="N17" s="53" t="s">
        <v>82</v>
      </c>
      <c r="O17" s="54">
        <v>0.29166666666666669</v>
      </c>
      <c r="P17" s="54">
        <v>0.33333333333333331</v>
      </c>
      <c r="Q17" s="55">
        <f t="shared" si="5"/>
        <v>4.166666666666663E-2</v>
      </c>
      <c r="R17" s="56">
        <f t="shared" si="6"/>
        <v>44808</v>
      </c>
      <c r="S17" s="50" t="s">
        <v>82</v>
      </c>
      <c r="T17" s="49">
        <v>0.29166666666666669</v>
      </c>
      <c r="U17" s="49">
        <v>0.33333333333333331</v>
      </c>
      <c r="V17" s="55">
        <f t="shared" si="7"/>
        <v>4.166666666666663E-2</v>
      </c>
      <c r="W17" s="57">
        <f t="shared" si="8"/>
        <v>0.12499999999999989</v>
      </c>
    </row>
    <row r="18" spans="1:23" ht="30" x14ac:dyDescent="0.25">
      <c r="A18" s="2"/>
      <c r="B18" s="2"/>
      <c r="C18" s="90" t="s">
        <v>172</v>
      </c>
      <c r="D18" s="48">
        <v>44794</v>
      </c>
      <c r="E18" s="49">
        <v>0.29166666666666669</v>
      </c>
      <c r="F18" s="49">
        <v>0.33333333333333331</v>
      </c>
      <c r="G18" s="55">
        <f t="shared" si="1"/>
        <v>4.166666666666663E-2</v>
      </c>
      <c r="H18" s="50">
        <f t="shared" si="2"/>
        <v>44795</v>
      </c>
      <c r="I18" s="50" t="s">
        <v>81</v>
      </c>
      <c r="J18" s="51">
        <v>0.29166666666666669</v>
      </c>
      <c r="K18" s="51">
        <v>0.33333333333333331</v>
      </c>
      <c r="L18" s="55">
        <f t="shared" si="3"/>
        <v>0</v>
      </c>
      <c r="M18" s="52">
        <f t="shared" si="4"/>
        <v>44801</v>
      </c>
      <c r="N18" s="53" t="s">
        <v>82</v>
      </c>
      <c r="O18" s="54">
        <v>0.29166666666666669</v>
      </c>
      <c r="P18" s="54">
        <v>0.33333333333333331</v>
      </c>
      <c r="Q18" s="55">
        <f t="shared" si="5"/>
        <v>4.166666666666663E-2</v>
      </c>
      <c r="R18" s="56">
        <f t="shared" si="6"/>
        <v>44809</v>
      </c>
      <c r="S18" s="50" t="s">
        <v>82</v>
      </c>
      <c r="T18" s="49">
        <v>0.29166666666666669</v>
      </c>
      <c r="U18" s="49">
        <v>0.33333333333333331</v>
      </c>
      <c r="V18" s="55">
        <f t="shared" si="7"/>
        <v>4.166666666666663E-2</v>
      </c>
      <c r="W18" s="57">
        <f t="shared" si="8"/>
        <v>0.12499999999999989</v>
      </c>
    </row>
    <row r="19" spans="1:23" ht="30" x14ac:dyDescent="0.25">
      <c r="A19" s="2"/>
      <c r="B19" s="2"/>
      <c r="C19" s="90" t="s">
        <v>173</v>
      </c>
      <c r="D19" s="48">
        <v>44795</v>
      </c>
      <c r="E19" s="49">
        <v>0.29166666666666669</v>
      </c>
      <c r="F19" s="49">
        <v>0.33333333333333331</v>
      </c>
      <c r="G19" s="55">
        <f t="shared" si="1"/>
        <v>4.166666666666663E-2</v>
      </c>
      <c r="H19" s="50">
        <f t="shared" si="2"/>
        <v>44796</v>
      </c>
      <c r="I19" s="50" t="s">
        <v>81</v>
      </c>
      <c r="J19" s="51">
        <v>0.29166666666666669</v>
      </c>
      <c r="K19" s="51">
        <v>0.33333333333333331</v>
      </c>
      <c r="L19" s="55">
        <f t="shared" si="3"/>
        <v>0</v>
      </c>
      <c r="M19" s="52">
        <f t="shared" si="4"/>
        <v>44802</v>
      </c>
      <c r="N19" s="53" t="s">
        <v>82</v>
      </c>
      <c r="O19" s="54">
        <v>0.29166666666666669</v>
      </c>
      <c r="P19" s="54">
        <v>0.33333333333333331</v>
      </c>
      <c r="Q19" s="55">
        <f t="shared" si="5"/>
        <v>4.166666666666663E-2</v>
      </c>
      <c r="R19" s="56">
        <f t="shared" si="6"/>
        <v>44810</v>
      </c>
      <c r="S19" s="50" t="s">
        <v>82</v>
      </c>
      <c r="T19" s="49">
        <v>0.29166666666666669</v>
      </c>
      <c r="U19" s="49">
        <v>0.33333333333333331</v>
      </c>
      <c r="V19" s="55">
        <f t="shared" si="7"/>
        <v>4.166666666666663E-2</v>
      </c>
      <c r="W19" s="57">
        <f t="shared" si="8"/>
        <v>0.12499999999999989</v>
      </c>
    </row>
    <row r="20" spans="1:23" ht="45" x14ac:dyDescent="0.25">
      <c r="A20" s="2"/>
      <c r="B20" s="2"/>
      <c r="C20" s="90" t="s">
        <v>174</v>
      </c>
      <c r="D20" s="48">
        <v>44796</v>
      </c>
      <c r="E20" s="49">
        <v>0.29166666666666669</v>
      </c>
      <c r="F20" s="49">
        <v>0.33333333333333331</v>
      </c>
      <c r="G20" s="55">
        <f t="shared" si="1"/>
        <v>4.166666666666663E-2</v>
      </c>
      <c r="H20" s="50">
        <f t="shared" si="2"/>
        <v>44797</v>
      </c>
      <c r="I20" s="50" t="s">
        <v>81</v>
      </c>
      <c r="J20" s="51">
        <v>0.29166666666666669</v>
      </c>
      <c r="K20" s="51">
        <v>0.33333333333333331</v>
      </c>
      <c r="L20" s="55">
        <f t="shared" si="3"/>
        <v>0</v>
      </c>
      <c r="M20" s="52">
        <f t="shared" si="4"/>
        <v>44803</v>
      </c>
      <c r="N20" s="53" t="s">
        <v>82</v>
      </c>
      <c r="O20" s="54">
        <v>0.29166666666666669</v>
      </c>
      <c r="P20" s="54">
        <v>0.33333333333333331</v>
      </c>
      <c r="Q20" s="55">
        <f t="shared" si="5"/>
        <v>4.166666666666663E-2</v>
      </c>
      <c r="R20" s="56">
        <f t="shared" si="6"/>
        <v>44811</v>
      </c>
      <c r="S20" s="50" t="s">
        <v>82</v>
      </c>
      <c r="T20" s="49">
        <v>0.29166666666666669</v>
      </c>
      <c r="U20" s="49">
        <v>0.33333333333333331</v>
      </c>
      <c r="V20" s="55">
        <f t="shared" si="7"/>
        <v>4.166666666666663E-2</v>
      </c>
      <c r="W20" s="57">
        <f t="shared" si="8"/>
        <v>0.12499999999999989</v>
      </c>
    </row>
    <row r="21" spans="1:23" ht="45" x14ac:dyDescent="0.25">
      <c r="A21" s="2"/>
      <c r="B21" s="2"/>
      <c r="C21" s="90" t="s">
        <v>175</v>
      </c>
      <c r="D21" s="48">
        <v>44797</v>
      </c>
      <c r="E21" s="49">
        <v>0.29166666666666669</v>
      </c>
      <c r="F21" s="49">
        <v>0.33333333333333331</v>
      </c>
      <c r="G21" s="55">
        <f t="shared" si="1"/>
        <v>4.166666666666663E-2</v>
      </c>
      <c r="H21" s="50">
        <f t="shared" si="2"/>
        <v>44798</v>
      </c>
      <c r="I21" s="50" t="s">
        <v>81</v>
      </c>
      <c r="J21" s="51">
        <v>0.29166666666666669</v>
      </c>
      <c r="K21" s="51">
        <v>0.33333333333333331</v>
      </c>
      <c r="L21" s="55">
        <f t="shared" si="3"/>
        <v>0</v>
      </c>
      <c r="M21" s="52">
        <f t="shared" si="4"/>
        <v>44804</v>
      </c>
      <c r="N21" s="53" t="s">
        <v>82</v>
      </c>
      <c r="O21" s="54">
        <v>0.29166666666666669</v>
      </c>
      <c r="P21" s="54">
        <v>0.33333333333333331</v>
      </c>
      <c r="Q21" s="55">
        <f t="shared" si="5"/>
        <v>4.166666666666663E-2</v>
      </c>
      <c r="R21" s="56">
        <f t="shared" si="6"/>
        <v>44812</v>
      </c>
      <c r="S21" s="50" t="s">
        <v>82</v>
      </c>
      <c r="T21" s="49">
        <v>0.29166666666666669</v>
      </c>
      <c r="U21" s="49">
        <v>0.33333333333333331</v>
      </c>
      <c r="V21" s="55">
        <f t="shared" si="7"/>
        <v>4.166666666666663E-2</v>
      </c>
      <c r="W21" s="57">
        <f t="shared" si="8"/>
        <v>0.12499999999999989</v>
      </c>
    </row>
    <row r="22" spans="1:23" ht="30" x14ac:dyDescent="0.25">
      <c r="A22" s="2"/>
      <c r="B22" s="2"/>
      <c r="C22" s="90" t="s">
        <v>176</v>
      </c>
      <c r="D22" s="48">
        <v>44798</v>
      </c>
      <c r="E22" s="49">
        <v>0.29166666666666669</v>
      </c>
      <c r="F22" s="49">
        <v>0.33333333333333331</v>
      </c>
      <c r="G22" s="55">
        <f t="shared" si="1"/>
        <v>4.166666666666663E-2</v>
      </c>
      <c r="H22" s="50">
        <f t="shared" si="2"/>
        <v>44799</v>
      </c>
      <c r="I22" s="50" t="s">
        <v>81</v>
      </c>
      <c r="J22" s="51">
        <v>0.29166666666666669</v>
      </c>
      <c r="K22" s="51">
        <v>0.33333333333333331</v>
      </c>
      <c r="L22" s="55">
        <f t="shared" si="3"/>
        <v>0</v>
      </c>
      <c r="M22" s="52">
        <f t="shared" si="4"/>
        <v>44805</v>
      </c>
      <c r="N22" s="53" t="s">
        <v>82</v>
      </c>
      <c r="O22" s="54">
        <v>0.29166666666666669</v>
      </c>
      <c r="P22" s="54">
        <v>0.33333333333333331</v>
      </c>
      <c r="Q22" s="55">
        <f t="shared" si="5"/>
        <v>4.166666666666663E-2</v>
      </c>
      <c r="R22" s="56">
        <f t="shared" si="6"/>
        <v>44813</v>
      </c>
      <c r="S22" s="50" t="s">
        <v>82</v>
      </c>
      <c r="T22" s="49">
        <v>0.29166666666666669</v>
      </c>
      <c r="U22" s="49">
        <v>0.33333333333333331</v>
      </c>
      <c r="V22" s="55">
        <f t="shared" si="7"/>
        <v>4.166666666666663E-2</v>
      </c>
      <c r="W22" s="57">
        <f t="shared" si="8"/>
        <v>0.12499999999999989</v>
      </c>
    </row>
    <row r="23" spans="1:23" ht="30" x14ac:dyDescent="0.25">
      <c r="A23" s="2"/>
      <c r="B23" s="2"/>
      <c r="C23" s="90" t="s">
        <v>177</v>
      </c>
      <c r="D23" s="48">
        <v>44799</v>
      </c>
      <c r="E23" s="49">
        <v>0.29166666666666669</v>
      </c>
      <c r="F23" s="49">
        <v>0.33333333333333331</v>
      </c>
      <c r="G23" s="55">
        <f t="shared" si="1"/>
        <v>4.166666666666663E-2</v>
      </c>
      <c r="H23" s="50">
        <f t="shared" si="2"/>
        <v>44800</v>
      </c>
      <c r="I23" s="50" t="s">
        <v>81</v>
      </c>
      <c r="J23" s="51">
        <v>0.29166666666666669</v>
      </c>
      <c r="K23" s="51">
        <v>0.33333333333333331</v>
      </c>
      <c r="L23" s="55">
        <f t="shared" si="3"/>
        <v>0</v>
      </c>
      <c r="M23" s="52">
        <f t="shared" si="4"/>
        <v>44806</v>
      </c>
      <c r="N23" s="53" t="s">
        <v>82</v>
      </c>
      <c r="O23" s="54">
        <v>0.29166666666666669</v>
      </c>
      <c r="P23" s="54">
        <v>0.33333333333333331</v>
      </c>
      <c r="Q23" s="55">
        <f t="shared" si="5"/>
        <v>4.166666666666663E-2</v>
      </c>
      <c r="R23" s="56">
        <f t="shared" si="6"/>
        <v>44814</v>
      </c>
      <c r="S23" s="50" t="s">
        <v>82</v>
      </c>
      <c r="T23" s="49">
        <v>0.29166666666666669</v>
      </c>
      <c r="U23" s="49">
        <v>0.33333333333333331</v>
      </c>
      <c r="V23" s="55">
        <f t="shared" si="7"/>
        <v>4.166666666666663E-2</v>
      </c>
      <c r="W23" s="57">
        <f t="shared" si="8"/>
        <v>0.12499999999999989</v>
      </c>
    </row>
    <row r="24" spans="1:23" ht="45" x14ac:dyDescent="0.25">
      <c r="A24" s="2"/>
      <c r="B24" s="2"/>
      <c r="C24" s="90" t="s">
        <v>178</v>
      </c>
      <c r="D24" s="48">
        <v>44800</v>
      </c>
      <c r="E24" s="49">
        <v>0.29166666666666669</v>
      </c>
      <c r="F24" s="49">
        <v>0.33333333333333331</v>
      </c>
      <c r="G24" s="55">
        <f t="shared" si="1"/>
        <v>4.166666666666663E-2</v>
      </c>
      <c r="H24" s="50">
        <f t="shared" si="2"/>
        <v>44801</v>
      </c>
      <c r="I24" s="50" t="s">
        <v>81</v>
      </c>
      <c r="J24" s="51">
        <v>0.29166666666666669</v>
      </c>
      <c r="K24" s="51">
        <v>0.33333333333333331</v>
      </c>
      <c r="L24" s="55">
        <f t="shared" si="3"/>
        <v>0</v>
      </c>
      <c r="M24" s="52">
        <f t="shared" si="4"/>
        <v>44807</v>
      </c>
      <c r="N24" s="53" t="s">
        <v>82</v>
      </c>
      <c r="O24" s="54">
        <v>0.29166666666666669</v>
      </c>
      <c r="P24" s="54">
        <v>0.33333333333333331</v>
      </c>
      <c r="Q24" s="55">
        <f t="shared" si="5"/>
        <v>4.166666666666663E-2</v>
      </c>
      <c r="R24" s="56">
        <f t="shared" si="6"/>
        <v>44815</v>
      </c>
      <c r="S24" s="50" t="s">
        <v>82</v>
      </c>
      <c r="T24" s="49">
        <v>0.29166666666666669</v>
      </c>
      <c r="U24" s="49">
        <v>0.33333333333333331</v>
      </c>
      <c r="V24" s="55">
        <f t="shared" si="7"/>
        <v>4.166666666666663E-2</v>
      </c>
      <c r="W24" s="57">
        <f t="shared" si="8"/>
        <v>0.12499999999999989</v>
      </c>
    </row>
    <row r="25" spans="1:23" ht="60" x14ac:dyDescent="0.25">
      <c r="A25" s="2"/>
      <c r="B25" s="2"/>
      <c r="C25" s="90" t="s">
        <v>179</v>
      </c>
      <c r="D25" s="48">
        <v>44801</v>
      </c>
      <c r="E25" s="49">
        <v>0.29166666666666669</v>
      </c>
      <c r="F25" s="49">
        <v>0.33333333333333331</v>
      </c>
      <c r="G25" s="55">
        <f t="shared" si="1"/>
        <v>4.166666666666663E-2</v>
      </c>
      <c r="H25" s="50">
        <f t="shared" si="2"/>
        <v>44802</v>
      </c>
      <c r="I25" s="50" t="s">
        <v>81</v>
      </c>
      <c r="J25" s="51">
        <v>0.29166666666666669</v>
      </c>
      <c r="K25" s="51">
        <v>0.33333333333333331</v>
      </c>
      <c r="L25" s="55">
        <f t="shared" si="3"/>
        <v>0</v>
      </c>
      <c r="M25" s="52">
        <f t="shared" si="4"/>
        <v>44808</v>
      </c>
      <c r="N25" s="53" t="s">
        <v>82</v>
      </c>
      <c r="O25" s="54">
        <v>0.29166666666666669</v>
      </c>
      <c r="P25" s="54">
        <v>0.33333333333333331</v>
      </c>
      <c r="Q25" s="55">
        <f t="shared" si="5"/>
        <v>4.166666666666663E-2</v>
      </c>
      <c r="R25" s="56">
        <f t="shared" si="6"/>
        <v>44816</v>
      </c>
      <c r="S25" s="50" t="s">
        <v>82</v>
      </c>
      <c r="T25" s="49">
        <v>0.29166666666666669</v>
      </c>
      <c r="U25" s="49">
        <v>0.33333333333333331</v>
      </c>
      <c r="V25" s="55">
        <f t="shared" si="7"/>
        <v>4.166666666666663E-2</v>
      </c>
      <c r="W25" s="57">
        <f t="shared" si="8"/>
        <v>0.12499999999999989</v>
      </c>
    </row>
    <row r="26" spans="1:23" x14ac:dyDescent="0.25">
      <c r="A26" s="2"/>
      <c r="B26" s="2"/>
      <c r="C26" s="90" t="s">
        <v>180</v>
      </c>
      <c r="D26" s="48">
        <v>44802</v>
      </c>
      <c r="E26" s="49">
        <v>0.29166666666666669</v>
      </c>
      <c r="F26" s="49">
        <v>0.33333333333333331</v>
      </c>
      <c r="G26" s="55">
        <f t="shared" si="1"/>
        <v>4.166666666666663E-2</v>
      </c>
      <c r="H26" s="50">
        <f t="shared" si="2"/>
        <v>44803</v>
      </c>
      <c r="I26" s="50" t="s">
        <v>81</v>
      </c>
      <c r="J26" s="51">
        <v>0.29166666666666669</v>
      </c>
      <c r="K26" s="51">
        <v>0.33333333333333331</v>
      </c>
      <c r="L26" s="55">
        <f t="shared" si="3"/>
        <v>0</v>
      </c>
      <c r="M26" s="52">
        <f t="shared" si="4"/>
        <v>44809</v>
      </c>
      <c r="N26" s="53" t="s">
        <v>82</v>
      </c>
      <c r="O26" s="54">
        <v>0.29166666666666669</v>
      </c>
      <c r="P26" s="54">
        <v>0.33333333333333331</v>
      </c>
      <c r="Q26" s="55">
        <f t="shared" si="5"/>
        <v>4.166666666666663E-2</v>
      </c>
      <c r="R26" s="56">
        <f t="shared" si="6"/>
        <v>44817</v>
      </c>
      <c r="S26" s="50" t="s">
        <v>82</v>
      </c>
      <c r="T26" s="49">
        <v>0.29166666666666669</v>
      </c>
      <c r="U26" s="49">
        <v>0.33333333333333331</v>
      </c>
      <c r="V26" s="55">
        <f t="shared" si="7"/>
        <v>4.166666666666663E-2</v>
      </c>
      <c r="W26" s="57">
        <f t="shared" si="8"/>
        <v>0.12499999999999989</v>
      </c>
    </row>
    <row r="27" spans="1:23" x14ac:dyDescent="0.25">
      <c r="A27" s="2"/>
      <c r="B27" s="2"/>
      <c r="C27" s="90" t="s">
        <v>181</v>
      </c>
      <c r="D27" s="48">
        <v>44803</v>
      </c>
      <c r="E27" s="49">
        <v>0.29166666666666669</v>
      </c>
      <c r="F27" s="49">
        <v>0.33333333333333331</v>
      </c>
      <c r="G27" s="55">
        <f t="shared" si="1"/>
        <v>4.166666666666663E-2</v>
      </c>
      <c r="H27" s="50">
        <f t="shared" si="2"/>
        <v>44804</v>
      </c>
      <c r="I27" s="50" t="s">
        <v>81</v>
      </c>
      <c r="J27" s="51">
        <v>0.29166666666666669</v>
      </c>
      <c r="K27" s="51">
        <v>0.33333333333333331</v>
      </c>
      <c r="L27" s="55">
        <f t="shared" si="3"/>
        <v>0</v>
      </c>
      <c r="M27" s="52">
        <f t="shared" si="4"/>
        <v>44810</v>
      </c>
      <c r="N27" s="53" t="s">
        <v>82</v>
      </c>
      <c r="O27" s="54">
        <v>0.29166666666666669</v>
      </c>
      <c r="P27" s="54">
        <v>0.33333333333333331</v>
      </c>
      <c r="Q27" s="55">
        <f t="shared" si="5"/>
        <v>4.166666666666663E-2</v>
      </c>
      <c r="R27" s="56">
        <f t="shared" si="6"/>
        <v>44818</v>
      </c>
      <c r="S27" s="50" t="s">
        <v>82</v>
      </c>
      <c r="T27" s="49">
        <v>0.29166666666666669</v>
      </c>
      <c r="U27" s="49">
        <v>0.33333333333333331</v>
      </c>
      <c r="V27" s="55">
        <f t="shared" si="7"/>
        <v>4.166666666666663E-2</v>
      </c>
      <c r="W27" s="57">
        <f t="shared" si="8"/>
        <v>0.12499999999999989</v>
      </c>
    </row>
    <row r="28" spans="1:23" ht="30" x14ac:dyDescent="0.25">
      <c r="A28" s="2"/>
      <c r="B28" s="2"/>
      <c r="C28" s="90" t="s">
        <v>182</v>
      </c>
      <c r="D28" s="48">
        <v>44804</v>
      </c>
      <c r="E28" s="49">
        <v>0.29166666666666669</v>
      </c>
      <c r="F28" s="49">
        <v>0.33333333333333331</v>
      </c>
      <c r="G28" s="55">
        <f t="shared" si="1"/>
        <v>4.166666666666663E-2</v>
      </c>
      <c r="H28" s="50">
        <f t="shared" si="2"/>
        <v>44805</v>
      </c>
      <c r="I28" s="50" t="s">
        <v>81</v>
      </c>
      <c r="J28" s="51">
        <v>0.29166666666666669</v>
      </c>
      <c r="K28" s="51">
        <v>0.33333333333333331</v>
      </c>
      <c r="L28" s="55">
        <f t="shared" si="3"/>
        <v>0</v>
      </c>
      <c r="M28" s="52">
        <f t="shared" si="4"/>
        <v>44811</v>
      </c>
      <c r="N28" s="53" t="s">
        <v>82</v>
      </c>
      <c r="O28" s="54">
        <v>0.29166666666666669</v>
      </c>
      <c r="P28" s="54">
        <v>0.33333333333333331</v>
      </c>
      <c r="Q28" s="55">
        <f t="shared" si="5"/>
        <v>4.166666666666663E-2</v>
      </c>
      <c r="R28" s="56">
        <f t="shared" si="6"/>
        <v>44819</v>
      </c>
      <c r="S28" s="50" t="s">
        <v>82</v>
      </c>
      <c r="T28" s="49">
        <v>0.29166666666666669</v>
      </c>
      <c r="U28" s="49">
        <v>0.33333333333333331</v>
      </c>
      <c r="V28" s="55">
        <f t="shared" si="7"/>
        <v>4.166666666666663E-2</v>
      </c>
      <c r="W28" s="57">
        <f t="shared" si="8"/>
        <v>0.12499999999999989</v>
      </c>
    </row>
    <row r="29" spans="1:23" ht="45" x14ac:dyDescent="0.25">
      <c r="A29" s="2"/>
      <c r="B29" s="2"/>
      <c r="C29" s="90" t="s">
        <v>183</v>
      </c>
      <c r="D29" s="48">
        <v>44805</v>
      </c>
      <c r="E29" s="49">
        <v>0.29166666666666669</v>
      </c>
      <c r="F29" s="49">
        <v>0.33333333333333331</v>
      </c>
      <c r="G29" s="55">
        <f t="shared" si="1"/>
        <v>4.166666666666663E-2</v>
      </c>
      <c r="H29" s="50">
        <f t="shared" si="2"/>
        <v>44806</v>
      </c>
      <c r="I29" s="50" t="s">
        <v>81</v>
      </c>
      <c r="J29" s="51">
        <v>0.29166666666666669</v>
      </c>
      <c r="K29" s="51">
        <v>0.33333333333333331</v>
      </c>
      <c r="L29" s="55">
        <f t="shared" si="3"/>
        <v>0</v>
      </c>
      <c r="M29" s="52">
        <f t="shared" si="4"/>
        <v>44812</v>
      </c>
      <c r="N29" s="53" t="s">
        <v>82</v>
      </c>
      <c r="O29" s="54">
        <v>0.29166666666666669</v>
      </c>
      <c r="P29" s="54">
        <v>0.33333333333333331</v>
      </c>
      <c r="Q29" s="55">
        <f t="shared" si="5"/>
        <v>4.166666666666663E-2</v>
      </c>
      <c r="R29" s="56">
        <f t="shared" si="6"/>
        <v>44820</v>
      </c>
      <c r="S29" s="50" t="s">
        <v>82</v>
      </c>
      <c r="T29" s="49">
        <v>0.29166666666666669</v>
      </c>
      <c r="U29" s="49">
        <v>0.33333333333333331</v>
      </c>
      <c r="V29" s="55">
        <f t="shared" si="7"/>
        <v>4.166666666666663E-2</v>
      </c>
      <c r="W29" s="57">
        <f t="shared" si="8"/>
        <v>0.12499999999999989</v>
      </c>
    </row>
    <row r="30" spans="1:23" ht="30" x14ac:dyDescent="0.25">
      <c r="A30" s="2"/>
      <c r="B30" s="2"/>
      <c r="C30" s="90" t="s">
        <v>184</v>
      </c>
      <c r="D30" s="48">
        <v>44806</v>
      </c>
      <c r="E30" s="49">
        <v>0.29166666666666669</v>
      </c>
      <c r="F30" s="49">
        <v>0.33333333333333331</v>
      </c>
      <c r="G30" s="55">
        <f t="shared" si="1"/>
        <v>4.166666666666663E-2</v>
      </c>
      <c r="H30" s="50">
        <f t="shared" si="2"/>
        <v>44807</v>
      </c>
      <c r="I30" s="50" t="s">
        <v>81</v>
      </c>
      <c r="J30" s="51">
        <v>0.29166666666666669</v>
      </c>
      <c r="K30" s="51">
        <v>0.33333333333333331</v>
      </c>
      <c r="L30" s="55">
        <f t="shared" si="3"/>
        <v>0</v>
      </c>
      <c r="M30" s="52">
        <f t="shared" si="4"/>
        <v>44813</v>
      </c>
      <c r="N30" s="53" t="s">
        <v>82</v>
      </c>
      <c r="O30" s="54">
        <v>0.29166666666666669</v>
      </c>
      <c r="P30" s="54">
        <v>0.33333333333333331</v>
      </c>
      <c r="Q30" s="55">
        <f t="shared" si="5"/>
        <v>4.166666666666663E-2</v>
      </c>
      <c r="R30" s="56">
        <f t="shared" si="6"/>
        <v>44821</v>
      </c>
      <c r="S30" s="50" t="s">
        <v>82</v>
      </c>
      <c r="T30" s="49">
        <v>0.29166666666666669</v>
      </c>
      <c r="U30" s="49">
        <v>0.33333333333333331</v>
      </c>
      <c r="V30" s="55">
        <f t="shared" si="7"/>
        <v>4.166666666666663E-2</v>
      </c>
      <c r="W30" s="57">
        <f t="shared" si="8"/>
        <v>0.12499999999999989</v>
      </c>
    </row>
    <row r="31" spans="1:23" ht="45" x14ac:dyDescent="0.25">
      <c r="A31" s="2"/>
      <c r="B31" s="2"/>
      <c r="C31" s="90" t="s">
        <v>185</v>
      </c>
      <c r="D31" s="48">
        <v>44807</v>
      </c>
      <c r="E31" s="49">
        <v>0.29166666666666669</v>
      </c>
      <c r="F31" s="49">
        <v>0.33333333333333331</v>
      </c>
      <c r="G31" s="55">
        <f t="shared" si="1"/>
        <v>4.166666666666663E-2</v>
      </c>
      <c r="H31" s="50">
        <f t="shared" si="2"/>
        <v>44808</v>
      </c>
      <c r="I31" s="50" t="s">
        <v>81</v>
      </c>
      <c r="J31" s="51">
        <v>0.29166666666666669</v>
      </c>
      <c r="K31" s="51">
        <v>0.33333333333333331</v>
      </c>
      <c r="L31" s="55">
        <f t="shared" si="3"/>
        <v>0</v>
      </c>
      <c r="M31" s="52">
        <f t="shared" si="4"/>
        <v>44814</v>
      </c>
      <c r="N31" s="53" t="s">
        <v>82</v>
      </c>
      <c r="O31" s="54">
        <v>0.29166666666666669</v>
      </c>
      <c r="P31" s="54">
        <v>0.33333333333333331</v>
      </c>
      <c r="Q31" s="55">
        <f t="shared" si="5"/>
        <v>4.166666666666663E-2</v>
      </c>
      <c r="R31" s="56">
        <f t="shared" si="6"/>
        <v>44822</v>
      </c>
      <c r="S31" s="50" t="s">
        <v>82</v>
      </c>
      <c r="T31" s="49">
        <v>0.29166666666666669</v>
      </c>
      <c r="U31" s="49">
        <v>0.33333333333333331</v>
      </c>
      <c r="V31" s="55">
        <f t="shared" si="7"/>
        <v>4.166666666666663E-2</v>
      </c>
      <c r="W31" s="57">
        <f t="shared" si="8"/>
        <v>0.12499999999999989</v>
      </c>
    </row>
    <row r="32" spans="1:23" ht="30" x14ac:dyDescent="0.25">
      <c r="A32" s="2"/>
      <c r="B32" s="2"/>
      <c r="C32" s="90" t="s">
        <v>186</v>
      </c>
      <c r="D32" s="48">
        <v>44808</v>
      </c>
      <c r="E32" s="49">
        <v>0.29166666666666669</v>
      </c>
      <c r="F32" s="49">
        <v>0.33333333333333331</v>
      </c>
      <c r="G32" s="55">
        <f t="shared" si="1"/>
        <v>4.166666666666663E-2</v>
      </c>
      <c r="H32" s="50">
        <f t="shared" si="2"/>
        <v>44809</v>
      </c>
      <c r="I32" s="50" t="s">
        <v>81</v>
      </c>
      <c r="J32" s="51">
        <v>0.29166666666666669</v>
      </c>
      <c r="K32" s="51">
        <v>0.33333333333333331</v>
      </c>
      <c r="L32" s="55">
        <f t="shared" si="3"/>
        <v>0</v>
      </c>
      <c r="M32" s="52">
        <f t="shared" si="4"/>
        <v>44815</v>
      </c>
      <c r="N32" s="53" t="s">
        <v>82</v>
      </c>
      <c r="O32" s="54">
        <v>0.29166666666666669</v>
      </c>
      <c r="P32" s="54">
        <v>0.33333333333333331</v>
      </c>
      <c r="Q32" s="55">
        <f t="shared" si="5"/>
        <v>4.166666666666663E-2</v>
      </c>
      <c r="R32" s="56">
        <f t="shared" si="6"/>
        <v>44823</v>
      </c>
      <c r="S32" s="50" t="s">
        <v>82</v>
      </c>
      <c r="T32" s="49">
        <v>0.29166666666666669</v>
      </c>
      <c r="U32" s="49">
        <v>0.33333333333333331</v>
      </c>
      <c r="V32" s="55">
        <f t="shared" si="7"/>
        <v>4.166666666666663E-2</v>
      </c>
      <c r="W32" s="57">
        <f t="shared" si="8"/>
        <v>0.12499999999999989</v>
      </c>
    </row>
    <row r="33" spans="1:23" x14ac:dyDescent="0.25">
      <c r="A33" s="2"/>
      <c r="B33" s="2"/>
      <c r="C33" s="90" t="s">
        <v>187</v>
      </c>
      <c r="D33" s="48">
        <v>44809</v>
      </c>
      <c r="E33" s="49">
        <v>0.29166666666666669</v>
      </c>
      <c r="F33" s="49">
        <v>0.33333333333333331</v>
      </c>
      <c r="G33" s="55">
        <f t="shared" si="1"/>
        <v>4.166666666666663E-2</v>
      </c>
      <c r="H33" s="50">
        <f t="shared" si="2"/>
        <v>44810</v>
      </c>
      <c r="I33" s="50" t="s">
        <v>81</v>
      </c>
      <c r="J33" s="51">
        <v>0.29166666666666669</v>
      </c>
      <c r="K33" s="51">
        <v>0.33333333333333331</v>
      </c>
      <c r="L33" s="55">
        <f t="shared" si="3"/>
        <v>0</v>
      </c>
      <c r="M33" s="52">
        <f t="shared" si="4"/>
        <v>44816</v>
      </c>
      <c r="N33" s="53" t="s">
        <v>82</v>
      </c>
      <c r="O33" s="54">
        <v>0.29166666666666669</v>
      </c>
      <c r="P33" s="54">
        <v>0.33333333333333331</v>
      </c>
      <c r="Q33" s="55">
        <f t="shared" si="5"/>
        <v>4.166666666666663E-2</v>
      </c>
      <c r="R33" s="56">
        <f t="shared" si="6"/>
        <v>44824</v>
      </c>
      <c r="S33" s="50" t="s">
        <v>82</v>
      </c>
      <c r="T33" s="49">
        <v>0.29166666666666669</v>
      </c>
      <c r="U33" s="49">
        <v>0.33333333333333331</v>
      </c>
      <c r="V33" s="55">
        <f t="shared" si="7"/>
        <v>4.166666666666663E-2</v>
      </c>
      <c r="W33" s="57">
        <f t="shared" si="8"/>
        <v>0.12499999999999989</v>
      </c>
    </row>
    <row r="34" spans="1:23" ht="45" x14ac:dyDescent="0.25">
      <c r="A34" s="2"/>
      <c r="B34" s="2"/>
      <c r="C34" s="90" t="s">
        <v>188</v>
      </c>
      <c r="D34" s="48">
        <v>44810</v>
      </c>
      <c r="E34" s="49">
        <v>0.29166666666666669</v>
      </c>
      <c r="F34" s="49">
        <v>0.33333333333333331</v>
      </c>
      <c r="G34" s="55">
        <f t="shared" si="1"/>
        <v>4.166666666666663E-2</v>
      </c>
      <c r="H34" s="50">
        <f t="shared" si="2"/>
        <v>44811</v>
      </c>
      <c r="I34" s="50" t="s">
        <v>81</v>
      </c>
      <c r="J34" s="51">
        <v>0.29166666666666669</v>
      </c>
      <c r="K34" s="51">
        <v>0.33333333333333331</v>
      </c>
      <c r="L34" s="55">
        <f t="shared" si="3"/>
        <v>0</v>
      </c>
      <c r="M34" s="52">
        <f t="shared" si="4"/>
        <v>44817</v>
      </c>
      <c r="N34" s="53" t="s">
        <v>82</v>
      </c>
      <c r="O34" s="54">
        <v>0.29166666666666669</v>
      </c>
      <c r="P34" s="54">
        <v>0.33333333333333331</v>
      </c>
      <c r="Q34" s="55">
        <f t="shared" si="5"/>
        <v>4.166666666666663E-2</v>
      </c>
      <c r="R34" s="56">
        <f t="shared" si="6"/>
        <v>44825</v>
      </c>
      <c r="S34" s="50" t="s">
        <v>82</v>
      </c>
      <c r="T34" s="49">
        <v>0.29166666666666669</v>
      </c>
      <c r="U34" s="49">
        <v>0.33333333333333331</v>
      </c>
      <c r="V34" s="55">
        <f t="shared" si="7"/>
        <v>4.166666666666663E-2</v>
      </c>
      <c r="W34" s="57">
        <f t="shared" si="8"/>
        <v>0.12499999999999989</v>
      </c>
    </row>
    <row r="35" spans="1:23" ht="45" x14ac:dyDescent="0.25">
      <c r="A35" s="2"/>
      <c r="B35" s="2"/>
      <c r="C35" s="90" t="s">
        <v>189</v>
      </c>
      <c r="D35" s="48">
        <v>44811</v>
      </c>
      <c r="E35" s="49">
        <v>0.29166666666666669</v>
      </c>
      <c r="F35" s="49">
        <v>0.33333333333333331</v>
      </c>
      <c r="G35" s="55">
        <f t="shared" si="1"/>
        <v>4.166666666666663E-2</v>
      </c>
      <c r="H35" s="50">
        <f t="shared" si="2"/>
        <v>44812</v>
      </c>
      <c r="I35" s="50" t="s">
        <v>81</v>
      </c>
      <c r="J35" s="51">
        <v>0.29166666666666669</v>
      </c>
      <c r="K35" s="51">
        <v>0.33333333333333331</v>
      </c>
      <c r="L35" s="55">
        <f t="shared" si="3"/>
        <v>0</v>
      </c>
      <c r="M35" s="52">
        <f t="shared" si="4"/>
        <v>44818</v>
      </c>
      <c r="N35" s="53" t="s">
        <v>82</v>
      </c>
      <c r="O35" s="54">
        <v>0.29166666666666669</v>
      </c>
      <c r="P35" s="54">
        <v>0.33333333333333331</v>
      </c>
      <c r="Q35" s="55">
        <f t="shared" si="5"/>
        <v>4.166666666666663E-2</v>
      </c>
      <c r="R35" s="56">
        <f t="shared" si="6"/>
        <v>44826</v>
      </c>
      <c r="S35" s="50" t="s">
        <v>82</v>
      </c>
      <c r="T35" s="49">
        <v>0.29166666666666669</v>
      </c>
      <c r="U35" s="49">
        <v>0.33333333333333331</v>
      </c>
      <c r="V35" s="55">
        <f t="shared" si="7"/>
        <v>4.166666666666663E-2</v>
      </c>
      <c r="W35" s="57">
        <f t="shared" si="8"/>
        <v>0.12499999999999989</v>
      </c>
    </row>
    <row r="36" spans="1:23" ht="45" x14ac:dyDescent="0.25">
      <c r="A36" s="2"/>
      <c r="B36" s="2"/>
      <c r="C36" s="90" t="s">
        <v>190</v>
      </c>
      <c r="D36" s="48">
        <v>44812</v>
      </c>
      <c r="E36" s="49">
        <v>0.29166666666666669</v>
      </c>
      <c r="F36" s="49">
        <v>0.33333333333333331</v>
      </c>
      <c r="G36" s="55">
        <f t="shared" si="1"/>
        <v>4.166666666666663E-2</v>
      </c>
      <c r="H36" s="50">
        <f t="shared" si="2"/>
        <v>44813</v>
      </c>
      <c r="I36" s="50" t="s">
        <v>81</v>
      </c>
      <c r="J36" s="51">
        <v>0.29166666666666669</v>
      </c>
      <c r="K36" s="51">
        <v>0.33333333333333331</v>
      </c>
      <c r="L36" s="55">
        <f t="shared" si="3"/>
        <v>0</v>
      </c>
      <c r="M36" s="52">
        <f t="shared" si="4"/>
        <v>44819</v>
      </c>
      <c r="N36" s="53" t="s">
        <v>82</v>
      </c>
      <c r="O36" s="54">
        <v>0.29166666666666669</v>
      </c>
      <c r="P36" s="54">
        <v>0.33333333333333331</v>
      </c>
      <c r="Q36" s="55">
        <f t="shared" si="5"/>
        <v>4.166666666666663E-2</v>
      </c>
      <c r="R36" s="56">
        <f t="shared" si="6"/>
        <v>44827</v>
      </c>
      <c r="S36" s="50" t="s">
        <v>82</v>
      </c>
      <c r="T36" s="49">
        <v>0.29166666666666669</v>
      </c>
      <c r="U36" s="49">
        <v>0.33333333333333331</v>
      </c>
      <c r="V36" s="55">
        <f t="shared" si="7"/>
        <v>4.166666666666663E-2</v>
      </c>
      <c r="W36" s="57">
        <f t="shared" si="8"/>
        <v>0.12499999999999989</v>
      </c>
    </row>
    <row r="37" spans="1:23" ht="30.75" thickBot="1" x14ac:dyDescent="0.3">
      <c r="A37" s="2"/>
      <c r="B37" s="2"/>
      <c r="C37" s="91" t="s">
        <v>191</v>
      </c>
      <c r="D37" s="48">
        <v>44813</v>
      </c>
      <c r="E37" s="49">
        <v>0.29166666666666669</v>
      </c>
      <c r="F37" s="49">
        <v>0.33333333333333331</v>
      </c>
      <c r="G37" s="55">
        <f t="shared" si="1"/>
        <v>4.166666666666663E-2</v>
      </c>
      <c r="H37" s="50">
        <f t="shared" si="2"/>
        <v>44814</v>
      </c>
      <c r="I37" s="50" t="s">
        <v>81</v>
      </c>
      <c r="J37" s="51">
        <v>0.29166666666666669</v>
      </c>
      <c r="K37" s="51">
        <v>0.33333333333333331</v>
      </c>
      <c r="L37" s="55">
        <f t="shared" si="3"/>
        <v>0</v>
      </c>
      <c r="M37" s="52">
        <f t="shared" si="4"/>
        <v>44820</v>
      </c>
      <c r="N37" s="53" t="s">
        <v>82</v>
      </c>
      <c r="O37" s="54">
        <v>0.29166666666666669</v>
      </c>
      <c r="P37" s="54">
        <v>0.33333333333333331</v>
      </c>
      <c r="Q37" s="55">
        <f t="shared" si="5"/>
        <v>4.166666666666663E-2</v>
      </c>
      <c r="R37" s="56">
        <f t="shared" si="6"/>
        <v>44828</v>
      </c>
      <c r="S37" s="50" t="s">
        <v>82</v>
      </c>
      <c r="T37" s="49">
        <v>0.29166666666666669</v>
      </c>
      <c r="U37" s="49">
        <v>0.33333333333333331</v>
      </c>
      <c r="V37" s="55">
        <f t="shared" si="7"/>
        <v>4.166666666666663E-2</v>
      </c>
      <c r="W37" s="57">
        <f t="shared" si="8"/>
        <v>0.12499999999999989</v>
      </c>
    </row>
    <row r="38" spans="1:23" ht="15.75" thickBot="1" x14ac:dyDescent="0.3">
      <c r="C38" s="87" t="s">
        <v>83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</row>
    <row r="39" spans="1:23" x14ac:dyDescent="0.25"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1:23" x14ac:dyDescent="0.25"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23" x14ac:dyDescent="0.25"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</row>
    <row r="42" spans="1:23" x14ac:dyDescent="0.25"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3"/>
    </row>
    <row r="43" spans="1:23" ht="15.75" thickBot="1" x14ac:dyDescent="0.3"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</row>
  </sheetData>
  <mergeCells count="2">
    <mergeCell ref="C38:Q38"/>
    <mergeCell ref="C39:Q43"/>
  </mergeCells>
  <dataValidations disablePrompts="1" count="1">
    <dataValidation type="list" allowBlank="1" showInputMessage="1" showErrorMessage="1" sqref="N7:N37 I7:I37 S7:S37" xr:uid="{00000000-0002-0000-0900-000000000000}">
      <formula1>"Sim, Não"</formula1>
    </dataValidation>
  </dataValidations>
  <hyperlinks>
    <hyperlink ref="A8:B8" location="'Noções de Informática'!A1" display="'Noções de Informática'!A1" xr:uid="{00000000-0004-0000-0900-000009000000}"/>
    <hyperlink ref="A7:B7" location="'Língua Portuguesa'!A1" display="'Língua Portuguesa'!A1" xr:uid="{00000000-0004-0000-0900-000008000000}"/>
    <hyperlink ref="A9:B9" location="'Noções de Direito Constituciona'!A1" display="'Noções de Direito Constituciona'!A1" xr:uid="{00000000-0004-0000-0900-000006000000}"/>
    <hyperlink ref="A10:B10" location="'Noções de Direito Administrativ'!A1" display="'Noções de Direito Administrativ'!A1" xr:uid="{00000000-0004-0000-0900-000005000000}"/>
    <hyperlink ref="A11:B11" location="Legislação!A1" display="Legislação!A1" xr:uid="{00000000-0004-0000-0900-000004000000}"/>
    <hyperlink ref="A12:B12" location="'Noções De Direito Do Trabalho'!A1" display="'Noções De Direito Do Trabalho'!A1" xr:uid="{00000000-0004-0000-0900-000003000000}"/>
    <hyperlink ref="A13:B13" location="'Noções De Dir. Processual Do Tr'!A1" display="'Noções De Dir. Processual Do Tr'!A1" xr:uid="{00000000-0004-0000-09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42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1:23" x14ac:dyDescent="0.25">
      <c r="A5" s="2"/>
      <c r="B5" s="2"/>
      <c r="C5" s="35"/>
      <c r="D5" s="36"/>
      <c r="E5" s="37" t="s">
        <v>67</v>
      </c>
      <c r="F5" s="37"/>
      <c r="G5" s="38" t="s">
        <v>68</v>
      </c>
      <c r="H5" s="37"/>
      <c r="I5" s="37"/>
      <c r="J5" s="37" t="s">
        <v>69</v>
      </c>
      <c r="K5" s="37"/>
      <c r="L5" s="38" t="s">
        <v>70</v>
      </c>
      <c r="M5" s="36"/>
      <c r="N5" s="37"/>
      <c r="O5" s="37" t="s">
        <v>71</v>
      </c>
      <c r="P5" s="37"/>
      <c r="Q5" s="38"/>
      <c r="R5" s="36"/>
      <c r="S5" s="37"/>
      <c r="T5" s="37" t="s">
        <v>72</v>
      </c>
      <c r="U5" s="37"/>
      <c r="V5" s="38"/>
      <c r="W5" s="39" t="s">
        <v>73</v>
      </c>
    </row>
    <row r="6" spans="1:23" ht="30" x14ac:dyDescent="0.25">
      <c r="A6" s="63" t="s">
        <v>0</v>
      </c>
      <c r="B6" s="64" t="s">
        <v>74</v>
      </c>
      <c r="C6" s="40" t="s">
        <v>75</v>
      </c>
      <c r="D6" s="41" t="s">
        <v>76</v>
      </c>
      <c r="E6" s="42" t="s">
        <v>77</v>
      </c>
      <c r="F6" s="42" t="s">
        <v>78</v>
      </c>
      <c r="G6" s="43">
        <f>SUM(G7:G36)</f>
        <v>1.2499999999999982</v>
      </c>
      <c r="H6" s="44" t="s">
        <v>79</v>
      </c>
      <c r="I6" s="45" t="s">
        <v>80</v>
      </c>
      <c r="J6" s="42" t="s">
        <v>77</v>
      </c>
      <c r="K6" s="42" t="s">
        <v>78</v>
      </c>
      <c r="L6" s="43">
        <f>SUM(L7:L36)</f>
        <v>0</v>
      </c>
      <c r="M6" s="46" t="s">
        <v>79</v>
      </c>
      <c r="N6" s="44" t="s">
        <v>80</v>
      </c>
      <c r="O6" s="42" t="s">
        <v>77</v>
      </c>
      <c r="P6" s="42" t="s">
        <v>78</v>
      </c>
      <c r="Q6" s="43">
        <f>SUM(Q7:Q36)</f>
        <v>1.2499999999999982</v>
      </c>
      <c r="R6" s="44" t="s">
        <v>79</v>
      </c>
      <c r="S6" s="44" t="s">
        <v>80</v>
      </c>
      <c r="T6" s="42" t="s">
        <v>77</v>
      </c>
      <c r="U6" s="42" t="s">
        <v>78</v>
      </c>
      <c r="V6" s="43">
        <f>SUM(V7:V36)</f>
        <v>1.2499999999999982</v>
      </c>
      <c r="W6" s="47">
        <f>SUM(W7:W36)</f>
        <v>3.7499999999999991</v>
      </c>
    </row>
    <row r="7" spans="1:23" ht="30" x14ac:dyDescent="0.25">
      <c r="A7" s="59">
        <v>1</v>
      </c>
      <c r="B7" s="59" t="str">
        <f>Cronograma!B10</f>
        <v>Língua Portuguesa</v>
      </c>
      <c r="C7" s="90" t="s">
        <v>192</v>
      </c>
      <c r="D7" s="48">
        <v>44783</v>
      </c>
      <c r="E7" s="49">
        <v>0.29166666666666669</v>
      </c>
      <c r="F7" s="49">
        <v>0.33333333333333331</v>
      </c>
      <c r="G7" s="55">
        <f>F7-E7</f>
        <v>4.166666666666663E-2</v>
      </c>
      <c r="H7" s="50">
        <f t="shared" ref="H7:H16" si="0">IF(D7="","",D7+DAY(1))</f>
        <v>44784</v>
      </c>
      <c r="I7" s="50" t="s">
        <v>81</v>
      </c>
      <c r="J7" s="51">
        <v>0.29166666666666669</v>
      </c>
      <c r="K7" s="51">
        <v>0.33333333333333331</v>
      </c>
      <c r="L7" s="55">
        <f>IF(I7="sim",K7-J7,0)</f>
        <v>0</v>
      </c>
      <c r="M7" s="52">
        <f>IF(D7="","",D7+DAY(7))</f>
        <v>44790</v>
      </c>
      <c r="N7" s="53" t="s">
        <v>82</v>
      </c>
      <c r="O7" s="54">
        <v>0.29166666666666669</v>
      </c>
      <c r="P7" s="54">
        <v>0.33333333333333331</v>
      </c>
      <c r="Q7" s="55">
        <f>IF(N7="sim",P7-O7,0)</f>
        <v>4.166666666666663E-2</v>
      </c>
      <c r="R7" s="56">
        <f>IF(D7="","",D7+DAY(15))</f>
        <v>44798</v>
      </c>
      <c r="S7" s="50" t="s">
        <v>82</v>
      </c>
      <c r="T7" s="49">
        <v>0.29166666666666669</v>
      </c>
      <c r="U7" s="49">
        <v>0.33333333333333331</v>
      </c>
      <c r="V7" s="55">
        <f>IF(S7="sim",U7-T7,0)</f>
        <v>4.166666666666663E-2</v>
      </c>
      <c r="W7" s="57">
        <f>G7+L7+Q7+V7</f>
        <v>0.12499999999999989</v>
      </c>
    </row>
    <row r="8" spans="1:23" ht="60" x14ac:dyDescent="0.25">
      <c r="A8" s="59">
        <v>2</v>
      </c>
      <c r="B8" s="59" t="str">
        <f>Cronograma!B11</f>
        <v>Noções De Informática</v>
      </c>
      <c r="C8" s="90" t="s">
        <v>193</v>
      </c>
      <c r="D8" s="48">
        <v>44784</v>
      </c>
      <c r="E8" s="49">
        <v>0.29166666666666669</v>
      </c>
      <c r="F8" s="49">
        <v>0.33333333333333331</v>
      </c>
      <c r="G8" s="55">
        <f t="shared" ref="G8:G36" si="1">F8-E8</f>
        <v>4.166666666666663E-2</v>
      </c>
      <c r="H8" s="50">
        <f t="shared" ref="H8:H36" si="2">IF(D8="","",D8+DAY(1))</f>
        <v>44785</v>
      </c>
      <c r="I8" s="50" t="s">
        <v>81</v>
      </c>
      <c r="J8" s="51">
        <v>0.29166666666666669</v>
      </c>
      <c r="K8" s="51">
        <v>0.33333333333333331</v>
      </c>
      <c r="L8" s="55">
        <f t="shared" ref="L8:L36" si="3">IF(I8="sim",K8-J8,0)</f>
        <v>0</v>
      </c>
      <c r="M8" s="52">
        <f t="shared" ref="M8:M36" si="4">IF(D8="","",D8+DAY(7))</f>
        <v>44791</v>
      </c>
      <c r="N8" s="53" t="s">
        <v>82</v>
      </c>
      <c r="O8" s="54">
        <v>0.29166666666666669</v>
      </c>
      <c r="P8" s="54">
        <v>0.33333333333333331</v>
      </c>
      <c r="Q8" s="55">
        <f t="shared" ref="Q8:Q36" si="5">IF(N8="sim",P8-O8,0)</f>
        <v>4.166666666666663E-2</v>
      </c>
      <c r="R8" s="56">
        <f t="shared" ref="R8:R36" si="6">IF(D8="","",D8+DAY(15))</f>
        <v>44799</v>
      </c>
      <c r="S8" s="50" t="s">
        <v>82</v>
      </c>
      <c r="T8" s="49">
        <v>0.29166666666666669</v>
      </c>
      <c r="U8" s="49">
        <v>0.33333333333333331</v>
      </c>
      <c r="V8" s="55">
        <f t="shared" ref="V8:V36" si="7">IF(S8="sim",U8-T8,0)</f>
        <v>4.166666666666663E-2</v>
      </c>
      <c r="W8" s="57">
        <f t="shared" ref="W8:W36" si="8">G8+L8+Q8+V8</f>
        <v>0.12499999999999989</v>
      </c>
    </row>
    <row r="9" spans="1:23" ht="60" x14ac:dyDescent="0.25">
      <c r="A9" s="59">
        <v>3</v>
      </c>
      <c r="B9" s="59" t="str">
        <f>Cronograma!B12</f>
        <v>Noções De Direito Constitucional</v>
      </c>
      <c r="C9" s="90" t="s">
        <v>194</v>
      </c>
      <c r="D9" s="48">
        <v>44785</v>
      </c>
      <c r="E9" s="49">
        <v>0.29166666666666669</v>
      </c>
      <c r="F9" s="49">
        <v>0.33333333333333331</v>
      </c>
      <c r="G9" s="55">
        <f t="shared" si="1"/>
        <v>4.166666666666663E-2</v>
      </c>
      <c r="H9" s="50">
        <f t="shared" si="2"/>
        <v>44786</v>
      </c>
      <c r="I9" s="50" t="s">
        <v>81</v>
      </c>
      <c r="J9" s="51">
        <v>0.29166666666666669</v>
      </c>
      <c r="K9" s="51">
        <v>0.33333333333333331</v>
      </c>
      <c r="L9" s="55">
        <f t="shared" si="3"/>
        <v>0</v>
      </c>
      <c r="M9" s="52">
        <f t="shared" si="4"/>
        <v>44792</v>
      </c>
      <c r="N9" s="53" t="s">
        <v>82</v>
      </c>
      <c r="O9" s="54">
        <v>0.29166666666666669</v>
      </c>
      <c r="P9" s="54">
        <v>0.33333333333333331</v>
      </c>
      <c r="Q9" s="55">
        <f t="shared" si="5"/>
        <v>4.166666666666663E-2</v>
      </c>
      <c r="R9" s="56">
        <f t="shared" si="6"/>
        <v>44800</v>
      </c>
      <c r="S9" s="50" t="s">
        <v>82</v>
      </c>
      <c r="T9" s="49">
        <v>0.29166666666666669</v>
      </c>
      <c r="U9" s="49">
        <v>0.33333333333333331</v>
      </c>
      <c r="V9" s="55">
        <f t="shared" si="7"/>
        <v>4.166666666666663E-2</v>
      </c>
      <c r="W9" s="57">
        <f t="shared" si="8"/>
        <v>0.12499999999999989</v>
      </c>
    </row>
    <row r="10" spans="1:23" x14ac:dyDescent="0.25">
      <c r="A10" s="59">
        <v>4</v>
      </c>
      <c r="B10" s="59" t="str">
        <f>Cronograma!B13</f>
        <v>Noções De Direito Administrativo</v>
      </c>
      <c r="C10" s="90" t="s">
        <v>195</v>
      </c>
      <c r="D10" s="48">
        <v>44786</v>
      </c>
      <c r="E10" s="49">
        <v>0.29166666666666669</v>
      </c>
      <c r="F10" s="49">
        <v>0.33333333333333331</v>
      </c>
      <c r="G10" s="55">
        <f t="shared" si="1"/>
        <v>4.166666666666663E-2</v>
      </c>
      <c r="H10" s="50">
        <f t="shared" si="2"/>
        <v>44787</v>
      </c>
      <c r="I10" s="50" t="s">
        <v>81</v>
      </c>
      <c r="J10" s="51">
        <v>0.29166666666666669</v>
      </c>
      <c r="K10" s="51">
        <v>0.33333333333333331</v>
      </c>
      <c r="L10" s="55">
        <f t="shared" si="3"/>
        <v>0</v>
      </c>
      <c r="M10" s="52">
        <f t="shared" si="4"/>
        <v>44793</v>
      </c>
      <c r="N10" s="53" t="s">
        <v>82</v>
      </c>
      <c r="O10" s="54">
        <v>0.29166666666666669</v>
      </c>
      <c r="P10" s="54">
        <v>0.33333333333333331</v>
      </c>
      <c r="Q10" s="55">
        <f t="shared" si="5"/>
        <v>4.166666666666663E-2</v>
      </c>
      <c r="R10" s="56">
        <f t="shared" si="6"/>
        <v>44801</v>
      </c>
      <c r="S10" s="50" t="s">
        <v>82</v>
      </c>
      <c r="T10" s="49">
        <v>0.29166666666666669</v>
      </c>
      <c r="U10" s="49">
        <v>0.33333333333333331</v>
      </c>
      <c r="V10" s="55">
        <f t="shared" si="7"/>
        <v>4.166666666666663E-2</v>
      </c>
      <c r="W10" s="57">
        <f t="shared" si="8"/>
        <v>0.12499999999999989</v>
      </c>
    </row>
    <row r="11" spans="1:23" ht="30" x14ac:dyDescent="0.25">
      <c r="A11" s="59">
        <v>5</v>
      </c>
      <c r="B11" s="59" t="str">
        <f>Cronograma!B14</f>
        <v>Legislação</v>
      </c>
      <c r="C11" s="90" t="s">
        <v>196</v>
      </c>
      <c r="D11" s="48">
        <v>44787</v>
      </c>
      <c r="E11" s="49">
        <v>0.29166666666666669</v>
      </c>
      <c r="F11" s="49">
        <v>0.33333333333333331</v>
      </c>
      <c r="G11" s="55">
        <f t="shared" si="1"/>
        <v>4.166666666666663E-2</v>
      </c>
      <c r="H11" s="50">
        <f t="shared" si="2"/>
        <v>44788</v>
      </c>
      <c r="I11" s="50" t="s">
        <v>81</v>
      </c>
      <c r="J11" s="51">
        <v>0.29166666666666669</v>
      </c>
      <c r="K11" s="51">
        <v>0.33333333333333331</v>
      </c>
      <c r="L11" s="55">
        <f t="shared" si="3"/>
        <v>0</v>
      </c>
      <c r="M11" s="52">
        <f t="shared" si="4"/>
        <v>44794</v>
      </c>
      <c r="N11" s="53" t="s">
        <v>82</v>
      </c>
      <c r="O11" s="54">
        <v>0.29166666666666669</v>
      </c>
      <c r="P11" s="54">
        <v>0.33333333333333331</v>
      </c>
      <c r="Q11" s="55">
        <f t="shared" si="5"/>
        <v>4.166666666666663E-2</v>
      </c>
      <c r="R11" s="56">
        <f t="shared" si="6"/>
        <v>44802</v>
      </c>
      <c r="S11" s="50" t="s">
        <v>82</v>
      </c>
      <c r="T11" s="49">
        <v>0.29166666666666669</v>
      </c>
      <c r="U11" s="49">
        <v>0.33333333333333331</v>
      </c>
      <c r="V11" s="55">
        <f t="shared" si="7"/>
        <v>4.166666666666663E-2</v>
      </c>
      <c r="W11" s="57">
        <f t="shared" si="8"/>
        <v>0.12499999999999989</v>
      </c>
    </row>
    <row r="12" spans="1:23" ht="45" x14ac:dyDescent="0.25">
      <c r="A12" s="59">
        <v>6</v>
      </c>
      <c r="B12" s="59" t="str">
        <f>Cronograma!B15</f>
        <v>Noções De Direito Do Trabalho</v>
      </c>
      <c r="C12" s="90" t="s">
        <v>197</v>
      </c>
      <c r="D12" s="48">
        <v>44788</v>
      </c>
      <c r="E12" s="49">
        <v>0.29166666666666669</v>
      </c>
      <c r="F12" s="49">
        <v>0.33333333333333331</v>
      </c>
      <c r="G12" s="55">
        <f t="shared" si="1"/>
        <v>4.166666666666663E-2</v>
      </c>
      <c r="H12" s="50">
        <f t="shared" si="2"/>
        <v>44789</v>
      </c>
      <c r="I12" s="50" t="s">
        <v>81</v>
      </c>
      <c r="J12" s="51">
        <v>0.29166666666666669</v>
      </c>
      <c r="K12" s="51">
        <v>0.33333333333333331</v>
      </c>
      <c r="L12" s="55">
        <f t="shared" si="3"/>
        <v>0</v>
      </c>
      <c r="M12" s="52">
        <f t="shared" si="4"/>
        <v>44795</v>
      </c>
      <c r="N12" s="53" t="s">
        <v>82</v>
      </c>
      <c r="O12" s="54">
        <v>0.29166666666666669</v>
      </c>
      <c r="P12" s="54">
        <v>0.33333333333333331</v>
      </c>
      <c r="Q12" s="55">
        <f t="shared" si="5"/>
        <v>4.166666666666663E-2</v>
      </c>
      <c r="R12" s="56">
        <f t="shared" si="6"/>
        <v>44803</v>
      </c>
      <c r="S12" s="50" t="s">
        <v>82</v>
      </c>
      <c r="T12" s="49">
        <v>0.29166666666666669</v>
      </c>
      <c r="U12" s="49">
        <v>0.33333333333333331</v>
      </c>
      <c r="V12" s="55">
        <f t="shared" si="7"/>
        <v>4.166666666666663E-2</v>
      </c>
      <c r="W12" s="57">
        <f t="shared" si="8"/>
        <v>0.12499999999999989</v>
      </c>
    </row>
    <row r="13" spans="1:23" ht="30" x14ac:dyDescent="0.25">
      <c r="A13" s="60">
        <v>7</v>
      </c>
      <c r="B13" s="60" t="str">
        <f>Cronograma!B16</f>
        <v xml:space="preserve">Noções De Direito Processual Do Trabalho </v>
      </c>
      <c r="C13" s="90" t="s">
        <v>198</v>
      </c>
      <c r="D13" s="48">
        <v>44789</v>
      </c>
      <c r="E13" s="49">
        <v>0.29166666666666669</v>
      </c>
      <c r="F13" s="49">
        <v>0.33333333333333331</v>
      </c>
      <c r="G13" s="55">
        <f t="shared" si="1"/>
        <v>4.166666666666663E-2</v>
      </c>
      <c r="H13" s="50">
        <f t="shared" si="2"/>
        <v>44790</v>
      </c>
      <c r="I13" s="50" t="s">
        <v>81</v>
      </c>
      <c r="J13" s="51">
        <v>0.29166666666666669</v>
      </c>
      <c r="K13" s="51">
        <v>0.33333333333333331</v>
      </c>
      <c r="L13" s="55">
        <f t="shared" si="3"/>
        <v>0</v>
      </c>
      <c r="M13" s="52">
        <f t="shared" si="4"/>
        <v>44796</v>
      </c>
      <c r="N13" s="53" t="s">
        <v>82</v>
      </c>
      <c r="O13" s="54">
        <v>0.29166666666666669</v>
      </c>
      <c r="P13" s="54">
        <v>0.33333333333333331</v>
      </c>
      <c r="Q13" s="55">
        <f t="shared" si="5"/>
        <v>4.166666666666663E-2</v>
      </c>
      <c r="R13" s="56">
        <f t="shared" si="6"/>
        <v>44804</v>
      </c>
      <c r="S13" s="50" t="s">
        <v>82</v>
      </c>
      <c r="T13" s="49">
        <v>0.29166666666666669</v>
      </c>
      <c r="U13" s="49">
        <v>0.33333333333333331</v>
      </c>
      <c r="V13" s="55">
        <f t="shared" si="7"/>
        <v>4.166666666666663E-2</v>
      </c>
      <c r="W13" s="57">
        <f t="shared" si="8"/>
        <v>0.12499999999999989</v>
      </c>
    </row>
    <row r="14" spans="1:23" ht="30" x14ac:dyDescent="0.25">
      <c r="A14" s="2"/>
      <c r="B14" s="2"/>
      <c r="C14" s="90" t="s">
        <v>199</v>
      </c>
      <c r="D14" s="48">
        <v>44790</v>
      </c>
      <c r="E14" s="49">
        <v>0.29166666666666669</v>
      </c>
      <c r="F14" s="49">
        <v>0.33333333333333331</v>
      </c>
      <c r="G14" s="55">
        <f t="shared" si="1"/>
        <v>4.166666666666663E-2</v>
      </c>
      <c r="H14" s="50">
        <f t="shared" si="2"/>
        <v>44791</v>
      </c>
      <c r="I14" s="50" t="s">
        <v>81</v>
      </c>
      <c r="J14" s="51">
        <v>0.29166666666666669</v>
      </c>
      <c r="K14" s="51">
        <v>0.33333333333333331</v>
      </c>
      <c r="L14" s="55">
        <f t="shared" si="3"/>
        <v>0</v>
      </c>
      <c r="M14" s="52">
        <f t="shared" si="4"/>
        <v>44797</v>
      </c>
      <c r="N14" s="53" t="s">
        <v>82</v>
      </c>
      <c r="O14" s="54">
        <v>0.29166666666666669</v>
      </c>
      <c r="P14" s="54">
        <v>0.33333333333333331</v>
      </c>
      <c r="Q14" s="55">
        <f t="shared" si="5"/>
        <v>4.166666666666663E-2</v>
      </c>
      <c r="R14" s="56">
        <f t="shared" si="6"/>
        <v>44805</v>
      </c>
      <c r="S14" s="50" t="s">
        <v>82</v>
      </c>
      <c r="T14" s="49">
        <v>0.29166666666666669</v>
      </c>
      <c r="U14" s="49">
        <v>0.33333333333333331</v>
      </c>
      <c r="V14" s="55">
        <f t="shared" si="7"/>
        <v>4.166666666666663E-2</v>
      </c>
      <c r="W14" s="57">
        <f t="shared" si="8"/>
        <v>0.12499999999999989</v>
      </c>
    </row>
    <row r="15" spans="1:23" ht="30" x14ac:dyDescent="0.25">
      <c r="A15" s="2"/>
      <c r="B15" s="2"/>
      <c r="C15" s="90" t="s">
        <v>200</v>
      </c>
      <c r="D15" s="48">
        <v>44791</v>
      </c>
      <c r="E15" s="49">
        <v>0.29166666666666669</v>
      </c>
      <c r="F15" s="49">
        <v>0.33333333333333331</v>
      </c>
      <c r="G15" s="55">
        <f t="shared" si="1"/>
        <v>4.166666666666663E-2</v>
      </c>
      <c r="H15" s="50">
        <f t="shared" si="2"/>
        <v>44792</v>
      </c>
      <c r="I15" s="50" t="s">
        <v>81</v>
      </c>
      <c r="J15" s="51">
        <v>0.29166666666666669</v>
      </c>
      <c r="K15" s="51">
        <v>0.33333333333333331</v>
      </c>
      <c r="L15" s="55">
        <f t="shared" si="3"/>
        <v>0</v>
      </c>
      <c r="M15" s="52">
        <f t="shared" si="4"/>
        <v>44798</v>
      </c>
      <c r="N15" s="53" t="s">
        <v>82</v>
      </c>
      <c r="O15" s="54">
        <v>0.29166666666666669</v>
      </c>
      <c r="P15" s="54">
        <v>0.33333333333333331</v>
      </c>
      <c r="Q15" s="55">
        <f t="shared" si="5"/>
        <v>4.166666666666663E-2</v>
      </c>
      <c r="R15" s="56">
        <f t="shared" si="6"/>
        <v>44806</v>
      </c>
      <c r="S15" s="50" t="s">
        <v>82</v>
      </c>
      <c r="T15" s="49">
        <v>0.29166666666666669</v>
      </c>
      <c r="U15" s="49">
        <v>0.33333333333333331</v>
      </c>
      <c r="V15" s="55">
        <f t="shared" si="7"/>
        <v>4.166666666666663E-2</v>
      </c>
      <c r="W15" s="57">
        <f t="shared" si="8"/>
        <v>0.12499999999999989</v>
      </c>
    </row>
    <row r="16" spans="1:23" ht="30" x14ac:dyDescent="0.25">
      <c r="A16" s="2"/>
      <c r="B16" s="2"/>
      <c r="C16" s="90" t="s">
        <v>201</v>
      </c>
      <c r="D16" s="48">
        <v>44792</v>
      </c>
      <c r="E16" s="49">
        <v>0.29166666666666669</v>
      </c>
      <c r="F16" s="49">
        <v>0.33333333333333331</v>
      </c>
      <c r="G16" s="55">
        <f t="shared" si="1"/>
        <v>4.166666666666663E-2</v>
      </c>
      <c r="H16" s="50">
        <f t="shared" si="2"/>
        <v>44793</v>
      </c>
      <c r="I16" s="50" t="s">
        <v>81</v>
      </c>
      <c r="J16" s="51">
        <v>0.29166666666666669</v>
      </c>
      <c r="K16" s="51">
        <v>0.33333333333333331</v>
      </c>
      <c r="L16" s="55">
        <f t="shared" si="3"/>
        <v>0</v>
      </c>
      <c r="M16" s="52">
        <f t="shared" si="4"/>
        <v>44799</v>
      </c>
      <c r="N16" s="53" t="s">
        <v>82</v>
      </c>
      <c r="O16" s="54">
        <v>0.29166666666666669</v>
      </c>
      <c r="P16" s="54">
        <v>0.33333333333333331</v>
      </c>
      <c r="Q16" s="55">
        <f t="shared" si="5"/>
        <v>4.166666666666663E-2</v>
      </c>
      <c r="R16" s="56">
        <f t="shared" si="6"/>
        <v>44807</v>
      </c>
      <c r="S16" s="50" t="s">
        <v>82</v>
      </c>
      <c r="T16" s="49">
        <v>0.29166666666666669</v>
      </c>
      <c r="U16" s="49">
        <v>0.33333333333333331</v>
      </c>
      <c r="V16" s="55">
        <f t="shared" si="7"/>
        <v>4.166666666666663E-2</v>
      </c>
      <c r="W16" s="57">
        <f t="shared" si="8"/>
        <v>0.12499999999999989</v>
      </c>
    </row>
    <row r="17" spans="1:23" ht="30" x14ac:dyDescent="0.25">
      <c r="A17" s="2"/>
      <c r="B17" s="2"/>
      <c r="C17" s="90" t="s">
        <v>202</v>
      </c>
      <c r="D17" s="48">
        <v>44793</v>
      </c>
      <c r="E17" s="49">
        <v>0.29166666666666669</v>
      </c>
      <c r="F17" s="49">
        <v>0.33333333333333331</v>
      </c>
      <c r="G17" s="55">
        <f t="shared" si="1"/>
        <v>4.166666666666663E-2</v>
      </c>
      <c r="H17" s="50">
        <f t="shared" si="2"/>
        <v>44794</v>
      </c>
      <c r="I17" s="50" t="s">
        <v>81</v>
      </c>
      <c r="J17" s="51">
        <v>0.29166666666666669</v>
      </c>
      <c r="K17" s="51">
        <v>0.33333333333333331</v>
      </c>
      <c r="L17" s="55">
        <f t="shared" si="3"/>
        <v>0</v>
      </c>
      <c r="M17" s="52">
        <f t="shared" si="4"/>
        <v>44800</v>
      </c>
      <c r="N17" s="53" t="s">
        <v>82</v>
      </c>
      <c r="O17" s="54">
        <v>0.29166666666666669</v>
      </c>
      <c r="P17" s="54">
        <v>0.33333333333333331</v>
      </c>
      <c r="Q17" s="55">
        <f t="shared" si="5"/>
        <v>4.166666666666663E-2</v>
      </c>
      <c r="R17" s="56">
        <f t="shared" si="6"/>
        <v>44808</v>
      </c>
      <c r="S17" s="50" t="s">
        <v>82</v>
      </c>
      <c r="T17" s="49">
        <v>0.29166666666666669</v>
      </c>
      <c r="U17" s="49">
        <v>0.33333333333333331</v>
      </c>
      <c r="V17" s="55">
        <f t="shared" si="7"/>
        <v>4.166666666666663E-2</v>
      </c>
      <c r="W17" s="57">
        <f t="shared" si="8"/>
        <v>0.12499999999999989</v>
      </c>
    </row>
    <row r="18" spans="1:23" ht="45" x14ac:dyDescent="0.25">
      <c r="A18" s="2"/>
      <c r="B18" s="2"/>
      <c r="C18" s="90" t="s">
        <v>203</v>
      </c>
      <c r="D18" s="48">
        <v>44794</v>
      </c>
      <c r="E18" s="49">
        <v>0.29166666666666669</v>
      </c>
      <c r="F18" s="49">
        <v>0.33333333333333331</v>
      </c>
      <c r="G18" s="55">
        <f t="shared" si="1"/>
        <v>4.166666666666663E-2</v>
      </c>
      <c r="H18" s="50">
        <f t="shared" si="2"/>
        <v>44795</v>
      </c>
      <c r="I18" s="50" t="s">
        <v>81</v>
      </c>
      <c r="J18" s="51">
        <v>0.29166666666666669</v>
      </c>
      <c r="K18" s="51">
        <v>0.33333333333333331</v>
      </c>
      <c r="L18" s="55">
        <f t="shared" si="3"/>
        <v>0</v>
      </c>
      <c r="M18" s="52">
        <f t="shared" si="4"/>
        <v>44801</v>
      </c>
      <c r="N18" s="53" t="s">
        <v>82</v>
      </c>
      <c r="O18" s="54">
        <v>0.29166666666666669</v>
      </c>
      <c r="P18" s="54">
        <v>0.33333333333333331</v>
      </c>
      <c r="Q18" s="55">
        <f t="shared" si="5"/>
        <v>4.166666666666663E-2</v>
      </c>
      <c r="R18" s="56">
        <f t="shared" si="6"/>
        <v>44809</v>
      </c>
      <c r="S18" s="50" t="s">
        <v>82</v>
      </c>
      <c r="T18" s="49">
        <v>0.29166666666666669</v>
      </c>
      <c r="U18" s="49">
        <v>0.33333333333333331</v>
      </c>
      <c r="V18" s="55">
        <f t="shared" si="7"/>
        <v>4.166666666666663E-2</v>
      </c>
      <c r="W18" s="57">
        <f t="shared" si="8"/>
        <v>0.12499999999999989</v>
      </c>
    </row>
    <row r="19" spans="1:23" x14ac:dyDescent="0.25">
      <c r="A19" s="2"/>
      <c r="B19" s="2"/>
      <c r="C19" s="90" t="s">
        <v>204</v>
      </c>
      <c r="D19" s="48">
        <v>44795</v>
      </c>
      <c r="E19" s="49">
        <v>0.29166666666666669</v>
      </c>
      <c r="F19" s="49">
        <v>0.33333333333333331</v>
      </c>
      <c r="G19" s="55">
        <f t="shared" si="1"/>
        <v>4.166666666666663E-2</v>
      </c>
      <c r="H19" s="50">
        <f t="shared" si="2"/>
        <v>44796</v>
      </c>
      <c r="I19" s="50" t="s">
        <v>81</v>
      </c>
      <c r="J19" s="51">
        <v>0.29166666666666669</v>
      </c>
      <c r="K19" s="51">
        <v>0.33333333333333331</v>
      </c>
      <c r="L19" s="55">
        <f t="shared" si="3"/>
        <v>0</v>
      </c>
      <c r="M19" s="52">
        <f t="shared" si="4"/>
        <v>44802</v>
      </c>
      <c r="N19" s="53" t="s">
        <v>82</v>
      </c>
      <c r="O19" s="54">
        <v>0.29166666666666669</v>
      </c>
      <c r="P19" s="54">
        <v>0.33333333333333331</v>
      </c>
      <c r="Q19" s="55">
        <f t="shared" si="5"/>
        <v>4.166666666666663E-2</v>
      </c>
      <c r="R19" s="56">
        <f t="shared" si="6"/>
        <v>44810</v>
      </c>
      <c r="S19" s="50" t="s">
        <v>82</v>
      </c>
      <c r="T19" s="49">
        <v>0.29166666666666669</v>
      </c>
      <c r="U19" s="49">
        <v>0.33333333333333331</v>
      </c>
      <c r="V19" s="55">
        <f t="shared" si="7"/>
        <v>4.166666666666663E-2</v>
      </c>
      <c r="W19" s="57">
        <f t="shared" si="8"/>
        <v>0.12499999999999989</v>
      </c>
    </row>
    <row r="20" spans="1:23" ht="60" x14ac:dyDescent="0.25">
      <c r="A20" s="2"/>
      <c r="C20" s="90" t="s">
        <v>205</v>
      </c>
      <c r="D20" s="48">
        <v>44796</v>
      </c>
      <c r="E20" s="49">
        <v>0.29166666666666669</v>
      </c>
      <c r="F20" s="49">
        <v>0.33333333333333331</v>
      </c>
      <c r="G20" s="55">
        <f t="shared" si="1"/>
        <v>4.166666666666663E-2</v>
      </c>
      <c r="H20" s="50">
        <f t="shared" si="2"/>
        <v>44797</v>
      </c>
      <c r="I20" s="50" t="s">
        <v>81</v>
      </c>
      <c r="J20" s="51">
        <v>0.29166666666666669</v>
      </c>
      <c r="K20" s="51">
        <v>0.33333333333333331</v>
      </c>
      <c r="L20" s="55">
        <f t="shared" si="3"/>
        <v>0</v>
      </c>
      <c r="M20" s="52">
        <f t="shared" si="4"/>
        <v>44803</v>
      </c>
      <c r="N20" s="53" t="s">
        <v>82</v>
      </c>
      <c r="O20" s="54">
        <v>0.29166666666666669</v>
      </c>
      <c r="P20" s="54">
        <v>0.33333333333333331</v>
      </c>
      <c r="Q20" s="55">
        <f t="shared" si="5"/>
        <v>4.166666666666663E-2</v>
      </c>
      <c r="R20" s="56">
        <f t="shared" si="6"/>
        <v>44811</v>
      </c>
      <c r="S20" s="50" t="s">
        <v>82</v>
      </c>
      <c r="T20" s="49">
        <v>0.29166666666666669</v>
      </c>
      <c r="U20" s="49">
        <v>0.33333333333333331</v>
      </c>
      <c r="V20" s="55">
        <f t="shared" si="7"/>
        <v>4.166666666666663E-2</v>
      </c>
      <c r="W20" s="57">
        <f t="shared" si="8"/>
        <v>0.12499999999999989</v>
      </c>
    </row>
    <row r="21" spans="1:23" ht="60" x14ac:dyDescent="0.25">
      <c r="A21" s="2"/>
      <c r="B21" s="2"/>
      <c r="C21" s="90" t="s">
        <v>206</v>
      </c>
      <c r="D21" s="48">
        <v>44797</v>
      </c>
      <c r="E21" s="49">
        <v>0.29166666666666669</v>
      </c>
      <c r="F21" s="49">
        <v>0.33333333333333331</v>
      </c>
      <c r="G21" s="55">
        <f t="shared" si="1"/>
        <v>4.166666666666663E-2</v>
      </c>
      <c r="H21" s="50">
        <f t="shared" si="2"/>
        <v>44798</v>
      </c>
      <c r="I21" s="50" t="s">
        <v>81</v>
      </c>
      <c r="J21" s="51">
        <v>0.29166666666666669</v>
      </c>
      <c r="K21" s="51">
        <v>0.33333333333333331</v>
      </c>
      <c r="L21" s="55">
        <f t="shared" si="3"/>
        <v>0</v>
      </c>
      <c r="M21" s="52">
        <f t="shared" si="4"/>
        <v>44804</v>
      </c>
      <c r="N21" s="53" t="s">
        <v>82</v>
      </c>
      <c r="O21" s="54">
        <v>0.29166666666666669</v>
      </c>
      <c r="P21" s="54">
        <v>0.33333333333333331</v>
      </c>
      <c r="Q21" s="55">
        <f t="shared" si="5"/>
        <v>4.166666666666663E-2</v>
      </c>
      <c r="R21" s="56">
        <f t="shared" si="6"/>
        <v>44812</v>
      </c>
      <c r="S21" s="50" t="s">
        <v>82</v>
      </c>
      <c r="T21" s="49">
        <v>0.29166666666666669</v>
      </c>
      <c r="U21" s="49">
        <v>0.33333333333333331</v>
      </c>
      <c r="V21" s="55">
        <f t="shared" si="7"/>
        <v>4.166666666666663E-2</v>
      </c>
      <c r="W21" s="57">
        <f t="shared" si="8"/>
        <v>0.12499999999999989</v>
      </c>
    </row>
    <row r="22" spans="1:23" ht="30" x14ac:dyDescent="0.25">
      <c r="A22" s="2"/>
      <c r="B22" s="2"/>
      <c r="C22" s="90" t="s">
        <v>207</v>
      </c>
      <c r="D22" s="48">
        <v>44798</v>
      </c>
      <c r="E22" s="49">
        <v>0.29166666666666669</v>
      </c>
      <c r="F22" s="49">
        <v>0.33333333333333331</v>
      </c>
      <c r="G22" s="55">
        <f t="shared" si="1"/>
        <v>4.166666666666663E-2</v>
      </c>
      <c r="H22" s="50">
        <f t="shared" si="2"/>
        <v>44799</v>
      </c>
      <c r="I22" s="50" t="s">
        <v>81</v>
      </c>
      <c r="J22" s="51">
        <v>0.29166666666666669</v>
      </c>
      <c r="K22" s="51">
        <v>0.33333333333333331</v>
      </c>
      <c r="L22" s="55">
        <f t="shared" si="3"/>
        <v>0</v>
      </c>
      <c r="M22" s="52">
        <f t="shared" si="4"/>
        <v>44805</v>
      </c>
      <c r="N22" s="53" t="s">
        <v>82</v>
      </c>
      <c r="O22" s="54">
        <v>0.29166666666666669</v>
      </c>
      <c r="P22" s="54">
        <v>0.33333333333333331</v>
      </c>
      <c r="Q22" s="55">
        <f t="shared" si="5"/>
        <v>4.166666666666663E-2</v>
      </c>
      <c r="R22" s="56">
        <f t="shared" si="6"/>
        <v>44813</v>
      </c>
      <c r="S22" s="50" t="s">
        <v>82</v>
      </c>
      <c r="T22" s="49">
        <v>0.29166666666666669</v>
      </c>
      <c r="U22" s="49">
        <v>0.33333333333333331</v>
      </c>
      <c r="V22" s="55">
        <f t="shared" si="7"/>
        <v>4.166666666666663E-2</v>
      </c>
      <c r="W22" s="57">
        <f t="shared" si="8"/>
        <v>0.12499999999999989</v>
      </c>
    </row>
    <row r="23" spans="1:23" ht="30" x14ac:dyDescent="0.25">
      <c r="A23" s="2"/>
      <c r="B23" s="2"/>
      <c r="C23" s="90" t="s">
        <v>208</v>
      </c>
      <c r="D23" s="48">
        <v>44799</v>
      </c>
      <c r="E23" s="49">
        <v>0.29166666666666669</v>
      </c>
      <c r="F23" s="49">
        <v>0.33333333333333331</v>
      </c>
      <c r="G23" s="55">
        <f t="shared" si="1"/>
        <v>4.166666666666663E-2</v>
      </c>
      <c r="H23" s="50">
        <f t="shared" si="2"/>
        <v>44800</v>
      </c>
      <c r="I23" s="50" t="s">
        <v>81</v>
      </c>
      <c r="J23" s="51">
        <v>0.29166666666666669</v>
      </c>
      <c r="K23" s="51">
        <v>0.33333333333333331</v>
      </c>
      <c r="L23" s="55">
        <f t="shared" si="3"/>
        <v>0</v>
      </c>
      <c r="M23" s="52">
        <f t="shared" si="4"/>
        <v>44806</v>
      </c>
      <c r="N23" s="53" t="s">
        <v>82</v>
      </c>
      <c r="O23" s="54">
        <v>0.29166666666666669</v>
      </c>
      <c r="P23" s="54">
        <v>0.33333333333333331</v>
      </c>
      <c r="Q23" s="55">
        <f t="shared" si="5"/>
        <v>4.166666666666663E-2</v>
      </c>
      <c r="R23" s="56">
        <f t="shared" si="6"/>
        <v>44814</v>
      </c>
      <c r="S23" s="50" t="s">
        <v>82</v>
      </c>
      <c r="T23" s="49">
        <v>0.29166666666666669</v>
      </c>
      <c r="U23" s="49">
        <v>0.33333333333333331</v>
      </c>
      <c r="V23" s="55">
        <f t="shared" si="7"/>
        <v>4.166666666666663E-2</v>
      </c>
      <c r="W23" s="57">
        <f t="shared" si="8"/>
        <v>0.12499999999999989</v>
      </c>
    </row>
    <row r="24" spans="1:23" x14ac:dyDescent="0.25">
      <c r="A24" s="2"/>
      <c r="B24" s="2"/>
      <c r="C24" s="90" t="s">
        <v>209</v>
      </c>
      <c r="D24" s="48">
        <v>44800</v>
      </c>
      <c r="E24" s="49">
        <v>0.29166666666666669</v>
      </c>
      <c r="F24" s="49">
        <v>0.33333333333333331</v>
      </c>
      <c r="G24" s="55">
        <f t="shared" si="1"/>
        <v>4.166666666666663E-2</v>
      </c>
      <c r="H24" s="50">
        <f t="shared" si="2"/>
        <v>44801</v>
      </c>
      <c r="I24" s="50" t="s">
        <v>81</v>
      </c>
      <c r="J24" s="51">
        <v>0.29166666666666669</v>
      </c>
      <c r="K24" s="51">
        <v>0.33333333333333331</v>
      </c>
      <c r="L24" s="55">
        <f t="shared" si="3"/>
        <v>0</v>
      </c>
      <c r="M24" s="52">
        <f t="shared" si="4"/>
        <v>44807</v>
      </c>
      <c r="N24" s="53" t="s">
        <v>82</v>
      </c>
      <c r="O24" s="54">
        <v>0.29166666666666669</v>
      </c>
      <c r="P24" s="54">
        <v>0.33333333333333331</v>
      </c>
      <c r="Q24" s="55">
        <f t="shared" si="5"/>
        <v>4.166666666666663E-2</v>
      </c>
      <c r="R24" s="56">
        <f t="shared" si="6"/>
        <v>44815</v>
      </c>
      <c r="S24" s="50" t="s">
        <v>82</v>
      </c>
      <c r="T24" s="49">
        <v>0.29166666666666669</v>
      </c>
      <c r="U24" s="49">
        <v>0.33333333333333331</v>
      </c>
      <c r="V24" s="55">
        <f t="shared" si="7"/>
        <v>4.166666666666663E-2</v>
      </c>
      <c r="W24" s="57">
        <f t="shared" si="8"/>
        <v>0.12499999999999989</v>
      </c>
    </row>
    <row r="25" spans="1:23" ht="30" x14ac:dyDescent="0.25">
      <c r="A25" s="2"/>
      <c r="B25" s="2"/>
      <c r="C25" s="90" t="s">
        <v>210</v>
      </c>
      <c r="D25" s="48">
        <v>44801</v>
      </c>
      <c r="E25" s="49">
        <v>0.29166666666666669</v>
      </c>
      <c r="F25" s="49">
        <v>0.33333333333333331</v>
      </c>
      <c r="G25" s="55">
        <f t="shared" si="1"/>
        <v>4.166666666666663E-2</v>
      </c>
      <c r="H25" s="50">
        <f t="shared" si="2"/>
        <v>44802</v>
      </c>
      <c r="I25" s="50" t="s">
        <v>81</v>
      </c>
      <c r="J25" s="51">
        <v>0.29166666666666669</v>
      </c>
      <c r="K25" s="51">
        <v>0.33333333333333331</v>
      </c>
      <c r="L25" s="55">
        <f t="shared" si="3"/>
        <v>0</v>
      </c>
      <c r="M25" s="52">
        <f t="shared" si="4"/>
        <v>44808</v>
      </c>
      <c r="N25" s="53" t="s">
        <v>82</v>
      </c>
      <c r="O25" s="54">
        <v>0.29166666666666669</v>
      </c>
      <c r="P25" s="54">
        <v>0.33333333333333331</v>
      </c>
      <c r="Q25" s="55">
        <f t="shared" si="5"/>
        <v>4.166666666666663E-2</v>
      </c>
      <c r="R25" s="56">
        <f t="shared" si="6"/>
        <v>44816</v>
      </c>
      <c r="S25" s="50" t="s">
        <v>82</v>
      </c>
      <c r="T25" s="49">
        <v>0.29166666666666669</v>
      </c>
      <c r="U25" s="49">
        <v>0.33333333333333331</v>
      </c>
      <c r="V25" s="55">
        <f t="shared" si="7"/>
        <v>4.166666666666663E-2</v>
      </c>
      <c r="W25" s="57">
        <f t="shared" si="8"/>
        <v>0.12499999999999989</v>
      </c>
    </row>
    <row r="26" spans="1:23" ht="30" x14ac:dyDescent="0.25">
      <c r="A26" s="2"/>
      <c r="B26" s="2"/>
      <c r="C26" s="90" t="s">
        <v>211</v>
      </c>
      <c r="D26" s="48">
        <v>44802</v>
      </c>
      <c r="E26" s="49">
        <v>0.29166666666666669</v>
      </c>
      <c r="F26" s="49">
        <v>0.33333333333333331</v>
      </c>
      <c r="G26" s="55">
        <f t="shared" si="1"/>
        <v>4.166666666666663E-2</v>
      </c>
      <c r="H26" s="50">
        <f t="shared" si="2"/>
        <v>44803</v>
      </c>
      <c r="I26" s="50" t="s">
        <v>81</v>
      </c>
      <c r="J26" s="51">
        <v>0.29166666666666669</v>
      </c>
      <c r="K26" s="51">
        <v>0.33333333333333331</v>
      </c>
      <c r="L26" s="55">
        <f t="shared" si="3"/>
        <v>0</v>
      </c>
      <c r="M26" s="52">
        <f t="shared" si="4"/>
        <v>44809</v>
      </c>
      <c r="N26" s="53" t="s">
        <v>82</v>
      </c>
      <c r="O26" s="54">
        <v>0.29166666666666669</v>
      </c>
      <c r="P26" s="54">
        <v>0.33333333333333331</v>
      </c>
      <c r="Q26" s="55">
        <f t="shared" si="5"/>
        <v>4.166666666666663E-2</v>
      </c>
      <c r="R26" s="56">
        <f t="shared" si="6"/>
        <v>44817</v>
      </c>
      <c r="S26" s="50" t="s">
        <v>82</v>
      </c>
      <c r="T26" s="49">
        <v>0.29166666666666669</v>
      </c>
      <c r="U26" s="49">
        <v>0.33333333333333331</v>
      </c>
      <c r="V26" s="55">
        <f t="shared" si="7"/>
        <v>4.166666666666663E-2</v>
      </c>
      <c r="W26" s="57">
        <f t="shared" si="8"/>
        <v>0.12499999999999989</v>
      </c>
    </row>
    <row r="27" spans="1:23" ht="60" x14ac:dyDescent="0.25">
      <c r="A27" s="2"/>
      <c r="B27" s="2"/>
      <c r="C27" s="90" t="s">
        <v>212</v>
      </c>
      <c r="D27" s="48">
        <v>44803</v>
      </c>
      <c r="E27" s="49">
        <v>0.29166666666666669</v>
      </c>
      <c r="F27" s="49">
        <v>0.33333333333333331</v>
      </c>
      <c r="G27" s="55">
        <f t="shared" si="1"/>
        <v>4.166666666666663E-2</v>
      </c>
      <c r="H27" s="50">
        <f t="shared" si="2"/>
        <v>44804</v>
      </c>
      <c r="I27" s="50" t="s">
        <v>81</v>
      </c>
      <c r="J27" s="51">
        <v>0.29166666666666669</v>
      </c>
      <c r="K27" s="51">
        <v>0.33333333333333331</v>
      </c>
      <c r="L27" s="55">
        <f t="shared" si="3"/>
        <v>0</v>
      </c>
      <c r="M27" s="52">
        <f t="shared" si="4"/>
        <v>44810</v>
      </c>
      <c r="N27" s="53" t="s">
        <v>82</v>
      </c>
      <c r="O27" s="54">
        <v>0.29166666666666669</v>
      </c>
      <c r="P27" s="54">
        <v>0.33333333333333331</v>
      </c>
      <c r="Q27" s="55">
        <f t="shared" si="5"/>
        <v>4.166666666666663E-2</v>
      </c>
      <c r="R27" s="56">
        <f t="shared" si="6"/>
        <v>44818</v>
      </c>
      <c r="S27" s="50" t="s">
        <v>82</v>
      </c>
      <c r="T27" s="49">
        <v>0.29166666666666669</v>
      </c>
      <c r="U27" s="49">
        <v>0.33333333333333331</v>
      </c>
      <c r="V27" s="55">
        <f t="shared" si="7"/>
        <v>4.166666666666663E-2</v>
      </c>
      <c r="W27" s="57">
        <f t="shared" si="8"/>
        <v>0.12499999999999989</v>
      </c>
    </row>
    <row r="28" spans="1:23" ht="30" x14ac:dyDescent="0.25">
      <c r="A28" s="2"/>
      <c r="B28" s="2"/>
      <c r="C28" s="90" t="s">
        <v>213</v>
      </c>
      <c r="D28" s="48">
        <v>44804</v>
      </c>
      <c r="E28" s="49">
        <v>0.29166666666666669</v>
      </c>
      <c r="F28" s="49">
        <v>0.33333333333333331</v>
      </c>
      <c r="G28" s="55">
        <f t="shared" si="1"/>
        <v>4.166666666666663E-2</v>
      </c>
      <c r="H28" s="50">
        <f t="shared" si="2"/>
        <v>44805</v>
      </c>
      <c r="I28" s="50" t="s">
        <v>81</v>
      </c>
      <c r="J28" s="51">
        <v>0.29166666666666669</v>
      </c>
      <c r="K28" s="51">
        <v>0.33333333333333331</v>
      </c>
      <c r="L28" s="55">
        <f t="shared" si="3"/>
        <v>0</v>
      </c>
      <c r="M28" s="52">
        <f t="shared" si="4"/>
        <v>44811</v>
      </c>
      <c r="N28" s="53" t="s">
        <v>82</v>
      </c>
      <c r="O28" s="54">
        <v>0.29166666666666669</v>
      </c>
      <c r="P28" s="54">
        <v>0.33333333333333331</v>
      </c>
      <c r="Q28" s="55">
        <f t="shared" si="5"/>
        <v>4.166666666666663E-2</v>
      </c>
      <c r="R28" s="56">
        <f t="shared" si="6"/>
        <v>44819</v>
      </c>
      <c r="S28" s="50" t="s">
        <v>82</v>
      </c>
      <c r="T28" s="49">
        <v>0.29166666666666669</v>
      </c>
      <c r="U28" s="49">
        <v>0.33333333333333331</v>
      </c>
      <c r="V28" s="55">
        <f t="shared" si="7"/>
        <v>4.166666666666663E-2</v>
      </c>
      <c r="W28" s="57">
        <f t="shared" si="8"/>
        <v>0.12499999999999989</v>
      </c>
    </row>
    <row r="29" spans="1:23" ht="45" x14ac:dyDescent="0.25">
      <c r="A29" s="2"/>
      <c r="B29" s="2"/>
      <c r="C29" s="90" t="s">
        <v>214</v>
      </c>
      <c r="D29" s="48">
        <v>44805</v>
      </c>
      <c r="E29" s="49">
        <v>0.29166666666666669</v>
      </c>
      <c r="F29" s="49">
        <v>0.33333333333333331</v>
      </c>
      <c r="G29" s="55">
        <f t="shared" si="1"/>
        <v>4.166666666666663E-2</v>
      </c>
      <c r="H29" s="50">
        <f t="shared" si="2"/>
        <v>44806</v>
      </c>
      <c r="I29" s="50" t="s">
        <v>81</v>
      </c>
      <c r="J29" s="51">
        <v>0.29166666666666669</v>
      </c>
      <c r="K29" s="51">
        <v>0.33333333333333331</v>
      </c>
      <c r="L29" s="55">
        <f t="shared" si="3"/>
        <v>0</v>
      </c>
      <c r="M29" s="52">
        <f t="shared" si="4"/>
        <v>44812</v>
      </c>
      <c r="N29" s="53" t="s">
        <v>82</v>
      </c>
      <c r="O29" s="54">
        <v>0.29166666666666669</v>
      </c>
      <c r="P29" s="54">
        <v>0.33333333333333331</v>
      </c>
      <c r="Q29" s="55">
        <f t="shared" si="5"/>
        <v>4.166666666666663E-2</v>
      </c>
      <c r="R29" s="56">
        <f t="shared" si="6"/>
        <v>44820</v>
      </c>
      <c r="S29" s="50" t="s">
        <v>82</v>
      </c>
      <c r="T29" s="49">
        <v>0.29166666666666669</v>
      </c>
      <c r="U29" s="49">
        <v>0.33333333333333331</v>
      </c>
      <c r="V29" s="55">
        <f t="shared" si="7"/>
        <v>4.166666666666663E-2</v>
      </c>
      <c r="W29" s="57">
        <f t="shared" si="8"/>
        <v>0.12499999999999989</v>
      </c>
    </row>
    <row r="30" spans="1:23" ht="30" x14ac:dyDescent="0.25">
      <c r="A30" s="2"/>
      <c r="B30" s="2"/>
      <c r="C30" s="90" t="s">
        <v>215</v>
      </c>
      <c r="D30" s="48">
        <v>44806</v>
      </c>
      <c r="E30" s="49">
        <v>0.29166666666666669</v>
      </c>
      <c r="F30" s="49">
        <v>0.33333333333333331</v>
      </c>
      <c r="G30" s="55">
        <f t="shared" si="1"/>
        <v>4.166666666666663E-2</v>
      </c>
      <c r="H30" s="50">
        <f t="shared" si="2"/>
        <v>44807</v>
      </c>
      <c r="I30" s="50" t="s">
        <v>81</v>
      </c>
      <c r="J30" s="51">
        <v>0.29166666666666669</v>
      </c>
      <c r="K30" s="51">
        <v>0.33333333333333331</v>
      </c>
      <c r="L30" s="55">
        <f t="shared" si="3"/>
        <v>0</v>
      </c>
      <c r="M30" s="52">
        <f t="shared" si="4"/>
        <v>44813</v>
      </c>
      <c r="N30" s="53" t="s">
        <v>82</v>
      </c>
      <c r="O30" s="54">
        <v>0.29166666666666669</v>
      </c>
      <c r="P30" s="54">
        <v>0.33333333333333331</v>
      </c>
      <c r="Q30" s="55">
        <f t="shared" si="5"/>
        <v>4.166666666666663E-2</v>
      </c>
      <c r="R30" s="56">
        <f t="shared" si="6"/>
        <v>44821</v>
      </c>
      <c r="S30" s="50" t="s">
        <v>82</v>
      </c>
      <c r="T30" s="49">
        <v>0.29166666666666669</v>
      </c>
      <c r="U30" s="49">
        <v>0.33333333333333331</v>
      </c>
      <c r="V30" s="55">
        <f t="shared" si="7"/>
        <v>4.166666666666663E-2</v>
      </c>
      <c r="W30" s="57">
        <f t="shared" si="8"/>
        <v>0.12499999999999989</v>
      </c>
    </row>
    <row r="31" spans="1:23" ht="30" x14ac:dyDescent="0.25">
      <c r="A31" s="2"/>
      <c r="B31" s="2"/>
      <c r="C31" s="90" t="s">
        <v>216</v>
      </c>
      <c r="D31" s="48">
        <v>44807</v>
      </c>
      <c r="E31" s="49">
        <v>0.29166666666666669</v>
      </c>
      <c r="F31" s="49">
        <v>0.33333333333333331</v>
      </c>
      <c r="G31" s="55">
        <f t="shared" si="1"/>
        <v>4.166666666666663E-2</v>
      </c>
      <c r="H31" s="50">
        <f t="shared" si="2"/>
        <v>44808</v>
      </c>
      <c r="I31" s="50" t="s">
        <v>81</v>
      </c>
      <c r="J31" s="51">
        <v>0.29166666666666669</v>
      </c>
      <c r="K31" s="51">
        <v>0.33333333333333331</v>
      </c>
      <c r="L31" s="55">
        <f t="shared" si="3"/>
        <v>0</v>
      </c>
      <c r="M31" s="52">
        <f t="shared" si="4"/>
        <v>44814</v>
      </c>
      <c r="N31" s="53" t="s">
        <v>82</v>
      </c>
      <c r="O31" s="54">
        <v>0.29166666666666669</v>
      </c>
      <c r="P31" s="54">
        <v>0.33333333333333331</v>
      </c>
      <c r="Q31" s="55">
        <f t="shared" si="5"/>
        <v>4.166666666666663E-2</v>
      </c>
      <c r="R31" s="56">
        <f t="shared" si="6"/>
        <v>44822</v>
      </c>
      <c r="S31" s="50" t="s">
        <v>82</v>
      </c>
      <c r="T31" s="49">
        <v>0.29166666666666669</v>
      </c>
      <c r="U31" s="49">
        <v>0.33333333333333331</v>
      </c>
      <c r="V31" s="55">
        <f t="shared" si="7"/>
        <v>4.166666666666663E-2</v>
      </c>
      <c r="W31" s="57">
        <f t="shared" si="8"/>
        <v>0.12499999999999989</v>
      </c>
    </row>
    <row r="32" spans="1:23" x14ac:dyDescent="0.25">
      <c r="A32" s="2"/>
      <c r="B32" s="2"/>
      <c r="C32" s="90" t="s">
        <v>217</v>
      </c>
      <c r="D32" s="48">
        <v>44808</v>
      </c>
      <c r="E32" s="49">
        <v>0.29166666666666669</v>
      </c>
      <c r="F32" s="49">
        <v>0.33333333333333331</v>
      </c>
      <c r="G32" s="55">
        <f t="shared" si="1"/>
        <v>4.166666666666663E-2</v>
      </c>
      <c r="H32" s="50">
        <f t="shared" si="2"/>
        <v>44809</v>
      </c>
      <c r="I32" s="50" t="s">
        <v>81</v>
      </c>
      <c r="J32" s="51">
        <v>0.29166666666666669</v>
      </c>
      <c r="K32" s="51">
        <v>0.33333333333333331</v>
      </c>
      <c r="L32" s="55">
        <f t="shared" si="3"/>
        <v>0</v>
      </c>
      <c r="M32" s="52">
        <f t="shared" si="4"/>
        <v>44815</v>
      </c>
      <c r="N32" s="53" t="s">
        <v>82</v>
      </c>
      <c r="O32" s="54">
        <v>0.29166666666666669</v>
      </c>
      <c r="P32" s="54">
        <v>0.33333333333333331</v>
      </c>
      <c r="Q32" s="55">
        <f t="shared" si="5"/>
        <v>4.166666666666663E-2</v>
      </c>
      <c r="R32" s="56">
        <f t="shared" si="6"/>
        <v>44823</v>
      </c>
      <c r="S32" s="50" t="s">
        <v>82</v>
      </c>
      <c r="T32" s="49">
        <v>0.29166666666666669</v>
      </c>
      <c r="U32" s="49">
        <v>0.33333333333333331</v>
      </c>
      <c r="V32" s="55">
        <f t="shared" si="7"/>
        <v>4.166666666666663E-2</v>
      </c>
      <c r="W32" s="57">
        <f t="shared" si="8"/>
        <v>0.12499999999999989</v>
      </c>
    </row>
    <row r="33" spans="1:23" ht="45" x14ac:dyDescent="0.25">
      <c r="A33" s="2"/>
      <c r="B33" s="2"/>
      <c r="C33" s="90" t="s">
        <v>218</v>
      </c>
      <c r="D33" s="48">
        <v>44809</v>
      </c>
      <c r="E33" s="49">
        <v>0.29166666666666669</v>
      </c>
      <c r="F33" s="49">
        <v>0.33333333333333331</v>
      </c>
      <c r="G33" s="55">
        <f t="shared" si="1"/>
        <v>4.166666666666663E-2</v>
      </c>
      <c r="H33" s="50">
        <f t="shared" si="2"/>
        <v>44810</v>
      </c>
      <c r="I33" s="50" t="s">
        <v>81</v>
      </c>
      <c r="J33" s="51">
        <v>0.29166666666666669</v>
      </c>
      <c r="K33" s="51">
        <v>0.33333333333333331</v>
      </c>
      <c r="L33" s="55">
        <f t="shared" si="3"/>
        <v>0</v>
      </c>
      <c r="M33" s="52">
        <f t="shared" si="4"/>
        <v>44816</v>
      </c>
      <c r="N33" s="53" t="s">
        <v>82</v>
      </c>
      <c r="O33" s="54">
        <v>0.29166666666666669</v>
      </c>
      <c r="P33" s="54">
        <v>0.33333333333333331</v>
      </c>
      <c r="Q33" s="55">
        <f t="shared" si="5"/>
        <v>4.166666666666663E-2</v>
      </c>
      <c r="R33" s="56">
        <f t="shared" si="6"/>
        <v>44824</v>
      </c>
      <c r="S33" s="50" t="s">
        <v>82</v>
      </c>
      <c r="T33" s="49">
        <v>0.29166666666666669</v>
      </c>
      <c r="U33" s="49">
        <v>0.33333333333333331</v>
      </c>
      <c r="V33" s="55">
        <f t="shared" si="7"/>
        <v>4.166666666666663E-2</v>
      </c>
      <c r="W33" s="57">
        <f t="shared" si="8"/>
        <v>0.12499999999999989</v>
      </c>
    </row>
    <row r="34" spans="1:23" ht="75" x14ac:dyDescent="0.25">
      <c r="A34" s="2"/>
      <c r="B34" s="2"/>
      <c r="C34" s="90" t="s">
        <v>219</v>
      </c>
      <c r="D34" s="48">
        <v>44810</v>
      </c>
      <c r="E34" s="49">
        <v>0.29166666666666669</v>
      </c>
      <c r="F34" s="49">
        <v>0.33333333333333331</v>
      </c>
      <c r="G34" s="55">
        <f t="shared" si="1"/>
        <v>4.166666666666663E-2</v>
      </c>
      <c r="H34" s="50">
        <f t="shared" si="2"/>
        <v>44811</v>
      </c>
      <c r="I34" s="50" t="s">
        <v>81</v>
      </c>
      <c r="J34" s="51">
        <v>0.29166666666666669</v>
      </c>
      <c r="K34" s="51">
        <v>0.33333333333333331</v>
      </c>
      <c r="L34" s="55">
        <f t="shared" si="3"/>
        <v>0</v>
      </c>
      <c r="M34" s="52">
        <f t="shared" si="4"/>
        <v>44817</v>
      </c>
      <c r="N34" s="53" t="s">
        <v>82</v>
      </c>
      <c r="O34" s="54">
        <v>0.29166666666666669</v>
      </c>
      <c r="P34" s="54">
        <v>0.33333333333333331</v>
      </c>
      <c r="Q34" s="55">
        <f t="shared" si="5"/>
        <v>4.166666666666663E-2</v>
      </c>
      <c r="R34" s="56">
        <f t="shared" si="6"/>
        <v>44825</v>
      </c>
      <c r="S34" s="50" t="s">
        <v>82</v>
      </c>
      <c r="T34" s="49">
        <v>0.29166666666666669</v>
      </c>
      <c r="U34" s="49">
        <v>0.33333333333333331</v>
      </c>
      <c r="V34" s="55">
        <f t="shared" si="7"/>
        <v>4.166666666666663E-2</v>
      </c>
      <c r="W34" s="57">
        <f t="shared" si="8"/>
        <v>0.12499999999999989</v>
      </c>
    </row>
    <row r="35" spans="1:23" ht="45" x14ac:dyDescent="0.25">
      <c r="A35" s="2"/>
      <c r="B35" s="2"/>
      <c r="C35" s="90" t="s">
        <v>220</v>
      </c>
      <c r="D35" s="48">
        <v>44811</v>
      </c>
      <c r="E35" s="49">
        <v>0.29166666666666669</v>
      </c>
      <c r="F35" s="49">
        <v>0.33333333333333331</v>
      </c>
      <c r="G35" s="55">
        <f t="shared" si="1"/>
        <v>4.166666666666663E-2</v>
      </c>
      <c r="H35" s="50">
        <f t="shared" si="2"/>
        <v>44812</v>
      </c>
      <c r="I35" s="50" t="s">
        <v>81</v>
      </c>
      <c r="J35" s="51">
        <v>0.29166666666666669</v>
      </c>
      <c r="K35" s="51">
        <v>0.33333333333333331</v>
      </c>
      <c r="L35" s="55">
        <f t="shared" si="3"/>
        <v>0</v>
      </c>
      <c r="M35" s="52">
        <f t="shared" si="4"/>
        <v>44818</v>
      </c>
      <c r="N35" s="53" t="s">
        <v>82</v>
      </c>
      <c r="O35" s="54">
        <v>0.29166666666666669</v>
      </c>
      <c r="P35" s="54">
        <v>0.33333333333333331</v>
      </c>
      <c r="Q35" s="55">
        <f t="shared" si="5"/>
        <v>4.166666666666663E-2</v>
      </c>
      <c r="R35" s="56">
        <f t="shared" si="6"/>
        <v>44826</v>
      </c>
      <c r="S35" s="50" t="s">
        <v>82</v>
      </c>
      <c r="T35" s="49">
        <v>0.29166666666666669</v>
      </c>
      <c r="U35" s="49">
        <v>0.33333333333333331</v>
      </c>
      <c r="V35" s="55">
        <f t="shared" si="7"/>
        <v>4.166666666666663E-2</v>
      </c>
      <c r="W35" s="57">
        <f t="shared" si="8"/>
        <v>0.12499999999999989</v>
      </c>
    </row>
    <row r="36" spans="1:23" ht="15.75" thickBot="1" x14ac:dyDescent="0.3">
      <c r="A36" s="2"/>
      <c r="B36" s="2"/>
      <c r="C36" s="90" t="s">
        <v>221</v>
      </c>
      <c r="D36" s="48">
        <v>44812</v>
      </c>
      <c r="E36" s="49">
        <v>0.29166666666666669</v>
      </c>
      <c r="F36" s="49">
        <v>0.33333333333333331</v>
      </c>
      <c r="G36" s="55">
        <f t="shared" si="1"/>
        <v>4.166666666666663E-2</v>
      </c>
      <c r="H36" s="50">
        <f t="shared" si="2"/>
        <v>44813</v>
      </c>
      <c r="I36" s="50" t="s">
        <v>81</v>
      </c>
      <c r="J36" s="51">
        <v>0.29166666666666669</v>
      </c>
      <c r="K36" s="51">
        <v>0.33333333333333331</v>
      </c>
      <c r="L36" s="55">
        <f t="shared" si="3"/>
        <v>0</v>
      </c>
      <c r="M36" s="52">
        <f t="shared" si="4"/>
        <v>44819</v>
      </c>
      <c r="N36" s="53" t="s">
        <v>82</v>
      </c>
      <c r="O36" s="54">
        <v>0.29166666666666669</v>
      </c>
      <c r="P36" s="54">
        <v>0.33333333333333331</v>
      </c>
      <c r="Q36" s="55">
        <f t="shared" si="5"/>
        <v>4.166666666666663E-2</v>
      </c>
      <c r="R36" s="56">
        <f t="shared" si="6"/>
        <v>44827</v>
      </c>
      <c r="S36" s="50" t="s">
        <v>82</v>
      </c>
      <c r="T36" s="49">
        <v>0.29166666666666669</v>
      </c>
      <c r="U36" s="49">
        <v>0.33333333333333331</v>
      </c>
      <c r="V36" s="55">
        <f t="shared" si="7"/>
        <v>4.166666666666663E-2</v>
      </c>
      <c r="W36" s="57">
        <f t="shared" si="8"/>
        <v>0.12499999999999989</v>
      </c>
    </row>
    <row r="37" spans="1:23" ht="15.75" thickBot="1" x14ac:dyDescent="0.3">
      <c r="C37" s="87" t="s">
        <v>83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23" x14ac:dyDescent="0.25"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1:23" x14ac:dyDescent="0.25"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23" x14ac:dyDescent="0.25"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23" x14ac:dyDescent="0.25"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</row>
    <row r="42" spans="1:23" ht="15.75" thickBot="1" x14ac:dyDescent="0.3"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</row>
  </sheetData>
  <mergeCells count="2">
    <mergeCell ref="C37:Q37"/>
    <mergeCell ref="C38:Q42"/>
  </mergeCells>
  <dataValidations count="1">
    <dataValidation type="list" allowBlank="1" showInputMessage="1" showErrorMessage="1" sqref="N7:N36 I7:I36 S7:S36" xr:uid="{00000000-0002-0000-0A00-000000000000}">
      <formula1>"Sim, Não"</formula1>
    </dataValidation>
  </dataValidations>
  <hyperlinks>
    <hyperlink ref="A8:B8" location="'Noções de Informática'!A1" display="'Noções de Informática'!A1" xr:uid="{00000000-0004-0000-0A00-000009000000}"/>
    <hyperlink ref="A7:B7" location="'Língua Portuguesa'!A1" display="'Língua Portuguesa'!A1" xr:uid="{00000000-0004-0000-0A00-000008000000}"/>
    <hyperlink ref="A9:B9" location="'Noções de Direito Constituciona'!A1" display="'Noções de Direito Constituciona'!A1" xr:uid="{00000000-0004-0000-0A00-000006000000}"/>
    <hyperlink ref="A10:B10" location="'Noções de Direito Administrativ'!A1" display="'Noções de Direito Administrativ'!A1" xr:uid="{00000000-0004-0000-0A00-000005000000}"/>
    <hyperlink ref="A11:B11" location="Legislação!A1" display="Legislação!A1" xr:uid="{00000000-0004-0000-0A00-000004000000}"/>
    <hyperlink ref="A12:B12" location="'Noções De Direito Do Trabalho'!A1" display="'Noções De Direito Do Trabalho'!A1" xr:uid="{00000000-0004-0000-0A00-000003000000}"/>
    <hyperlink ref="A13:B13" location="'Noções De Dir. Processual Do Tr'!A1" display="'Noções De Dir. Processual Do Tr'!A1" xr:uid="{00000000-0004-0000-0A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workbookViewId="0">
      <selection activeCell="B27" sqref="B27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58"/>
      <c r="B1" s="58"/>
      <c r="C1" s="58"/>
      <c r="D1" s="58"/>
      <c r="E1" s="58"/>
      <c r="F1" s="58"/>
      <c r="G1" s="58"/>
      <c r="H1" s="58"/>
    </row>
    <row r="2" spans="1:8" x14ac:dyDescent="0.25">
      <c r="A2" s="58"/>
      <c r="B2" s="58"/>
      <c r="C2" s="58"/>
      <c r="D2" s="58"/>
      <c r="E2" s="58"/>
      <c r="F2" s="58"/>
      <c r="G2" s="58"/>
      <c r="H2" s="58"/>
    </row>
    <row r="3" spans="1:8" x14ac:dyDescent="0.25">
      <c r="A3" s="58"/>
      <c r="B3" s="58"/>
      <c r="C3" s="58"/>
      <c r="D3" s="58"/>
      <c r="E3" s="58"/>
      <c r="F3" s="58"/>
      <c r="G3" s="58"/>
      <c r="H3" s="58"/>
    </row>
    <row r="4" spans="1:8" x14ac:dyDescent="0.25"/>
    <row r="5" spans="1:8" x14ac:dyDescent="0.25"/>
    <row r="6" spans="1:8" ht="23.25" x14ac:dyDescent="0.35">
      <c r="A6" s="21" t="s">
        <v>230</v>
      </c>
      <c r="B6" s="22"/>
    </row>
    <row r="7" spans="1:8" x14ac:dyDescent="0.25">
      <c r="A7" s="17" t="s">
        <v>9</v>
      </c>
      <c r="B7" s="18" t="s">
        <v>229</v>
      </c>
    </row>
    <row r="8" spans="1:8" x14ac:dyDescent="0.25">
      <c r="A8" s="17" t="s">
        <v>10</v>
      </c>
      <c r="B8" s="94">
        <v>44783</v>
      </c>
    </row>
    <row r="9" spans="1:8" x14ac:dyDescent="0.25">
      <c r="A9" s="17" t="s">
        <v>11</v>
      </c>
      <c r="B9" s="18" t="s">
        <v>223</v>
      </c>
    </row>
    <row r="10" spans="1:8" x14ac:dyDescent="0.25">
      <c r="A10" s="17" t="s">
        <v>12</v>
      </c>
      <c r="B10" s="19"/>
    </row>
    <row r="11" spans="1:8" x14ac:dyDescent="0.25">
      <c r="A11" s="17" t="s">
        <v>13</v>
      </c>
      <c r="B11" s="18" t="s">
        <v>222</v>
      </c>
    </row>
    <row r="12" spans="1:8" x14ac:dyDescent="0.25">
      <c r="A12" s="17" t="s">
        <v>84</v>
      </c>
      <c r="B12" s="18" t="s">
        <v>224</v>
      </c>
    </row>
    <row r="13" spans="1:8" x14ac:dyDescent="0.25">
      <c r="A13" s="17" t="s">
        <v>14</v>
      </c>
      <c r="B13" s="18" t="s">
        <v>227</v>
      </c>
    </row>
    <row r="14" spans="1:8" x14ac:dyDescent="0.25">
      <c r="A14" s="17" t="s">
        <v>85</v>
      </c>
      <c r="B14" s="18" t="s">
        <v>228</v>
      </c>
    </row>
    <row r="15" spans="1:8" x14ac:dyDescent="0.25">
      <c r="A15" s="17" t="s">
        <v>15</v>
      </c>
      <c r="B15" s="18" t="s">
        <v>225</v>
      </c>
    </row>
    <row r="16" spans="1:8" x14ac:dyDescent="0.25">
      <c r="A16" s="17" t="s">
        <v>16</v>
      </c>
      <c r="B16" s="18" t="s">
        <v>226</v>
      </c>
    </row>
    <row r="17" spans="1:2" x14ac:dyDescent="0.25">
      <c r="A17" s="17" t="s">
        <v>17</v>
      </c>
      <c r="B17" s="94">
        <v>44857</v>
      </c>
    </row>
    <row r="18" spans="1:2" x14ac:dyDescent="0.25">
      <c r="A18" s="17"/>
      <c r="B18" s="18"/>
    </row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Eiz2+vqESVSiYX4mCrRNtc3AhZNlc9FyzKn/sJPL3PahD4rSwsZcNwwJdX/OhwCl9hw8a9nHG2YJ9YlTM9A2yg==" saltValue="lKM0kW5+YUabjzQ4wCKl8g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showGridLines="0" workbookViewId="0">
      <selection activeCell="B22" sqref="B22"/>
    </sheetView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1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58" customFormat="1" x14ac:dyDescent="0.25"/>
    <row r="2" spans="1:9" s="58" customFormat="1" x14ac:dyDescent="0.25"/>
    <row r="3" spans="1:9" x14ac:dyDescent="0.25">
      <c r="A3" s="58"/>
      <c r="B3" s="58"/>
      <c r="C3" s="58"/>
      <c r="D3" s="58"/>
      <c r="E3" s="58"/>
      <c r="F3" s="58"/>
      <c r="G3" s="58"/>
      <c r="H3" s="58"/>
      <c r="I3" s="58"/>
    </row>
    <row r="4" spans="1:9" x14ac:dyDescent="0.25"/>
    <row r="5" spans="1:9" x14ac:dyDescent="0.25"/>
    <row r="6" spans="1:9" ht="18.75" x14ac:dyDescent="0.25">
      <c r="B6" s="3" t="s">
        <v>8</v>
      </c>
      <c r="C6" s="4">
        <f>'Quadro de horários'!K5</f>
        <v>1.1666666666666663</v>
      </c>
      <c r="E6" s="65"/>
    </row>
    <row r="7" spans="1:9" x14ac:dyDescent="0.25">
      <c r="E7" s="66"/>
    </row>
    <row r="8" spans="1:9" x14ac:dyDescent="0.25">
      <c r="A8" s="69" t="s">
        <v>0</v>
      </c>
      <c r="B8" s="67" t="s">
        <v>1</v>
      </c>
      <c r="C8" s="67" t="s">
        <v>2</v>
      </c>
      <c r="D8" s="67" t="s">
        <v>3</v>
      </c>
      <c r="E8" s="1" t="s">
        <v>4</v>
      </c>
    </row>
    <row r="9" spans="1:9" x14ac:dyDescent="0.25">
      <c r="A9" s="70"/>
      <c r="B9" s="68"/>
      <c r="C9" s="68"/>
      <c r="D9" s="68"/>
      <c r="E9" s="5">
        <f>SUM(E10:E31)</f>
        <v>0.68333333333333324</v>
      </c>
    </row>
    <row r="10" spans="1:9" ht="15.75" x14ac:dyDescent="0.25">
      <c r="A10" s="92">
        <v>1</v>
      </c>
      <c r="B10" s="93" t="s">
        <v>5</v>
      </c>
      <c r="C10" s="10" t="s">
        <v>6</v>
      </c>
      <c r="D10" s="11">
        <f>IF(B10="","",$C$6/(COUNTA($B$10:$B$30)))</f>
        <v>0.1666666666666666</v>
      </c>
      <c r="E10" s="12">
        <v>7.9166666666666663E-2</v>
      </c>
    </row>
    <row r="11" spans="1:9" ht="15.75" x14ac:dyDescent="0.25">
      <c r="A11" s="92">
        <v>2</v>
      </c>
      <c r="B11" s="93" t="s">
        <v>86</v>
      </c>
      <c r="C11" s="10" t="s">
        <v>6</v>
      </c>
      <c r="D11" s="11">
        <f t="shared" ref="D11:D30" si="0">IF(B11="","",$C$6/(COUNTA($B$10:$B$30)))</f>
        <v>0.1666666666666666</v>
      </c>
      <c r="E11" s="12">
        <v>4.1666666666666664E-2</v>
      </c>
    </row>
    <row r="12" spans="1:9" ht="15.75" x14ac:dyDescent="0.25">
      <c r="A12" s="92">
        <v>3</v>
      </c>
      <c r="B12" s="93" t="s">
        <v>87</v>
      </c>
      <c r="C12" s="10" t="s">
        <v>6</v>
      </c>
      <c r="D12" s="11">
        <f t="shared" si="0"/>
        <v>0.1666666666666666</v>
      </c>
      <c r="E12" s="12">
        <v>4.1666666666666664E-2</v>
      </c>
    </row>
    <row r="13" spans="1:9" ht="15.75" x14ac:dyDescent="0.25">
      <c r="A13" s="92">
        <v>4</v>
      </c>
      <c r="B13" s="93" t="s">
        <v>88</v>
      </c>
      <c r="C13" s="10" t="s">
        <v>6</v>
      </c>
      <c r="D13" s="11">
        <f t="shared" si="0"/>
        <v>0.1666666666666666</v>
      </c>
      <c r="E13" s="12">
        <v>4.1666666666666664E-2</v>
      </c>
    </row>
    <row r="14" spans="1:9" ht="15.75" x14ac:dyDescent="0.25">
      <c r="A14" s="92">
        <v>5</v>
      </c>
      <c r="B14" s="93" t="s">
        <v>89</v>
      </c>
      <c r="C14" s="10" t="s">
        <v>6</v>
      </c>
      <c r="D14" s="11">
        <f t="shared" si="0"/>
        <v>0.1666666666666666</v>
      </c>
      <c r="E14" s="12">
        <v>2.0833333333333332E-2</v>
      </c>
    </row>
    <row r="15" spans="1:9" ht="15.75" x14ac:dyDescent="0.25">
      <c r="A15" s="92">
        <v>6</v>
      </c>
      <c r="B15" s="93" t="s">
        <v>90</v>
      </c>
      <c r="C15" s="10" t="s">
        <v>7</v>
      </c>
      <c r="D15" s="11">
        <f t="shared" si="0"/>
        <v>0.1666666666666666</v>
      </c>
      <c r="E15" s="12">
        <v>0.22916666666666666</v>
      </c>
    </row>
    <row r="16" spans="1:9" ht="15.75" x14ac:dyDescent="0.25">
      <c r="A16" s="92">
        <v>7</v>
      </c>
      <c r="B16" s="93" t="s">
        <v>91</v>
      </c>
      <c r="C16" s="10" t="s">
        <v>7</v>
      </c>
      <c r="D16" s="11">
        <f t="shared" si="0"/>
        <v>0.1666666666666666</v>
      </c>
      <c r="E16" s="12">
        <v>0.22916666666666666</v>
      </c>
    </row>
    <row r="17" spans="1:9" ht="15.75" x14ac:dyDescent="0.25">
      <c r="A17" s="8"/>
      <c r="B17" s="9"/>
      <c r="C17" s="10"/>
      <c r="D17" s="11" t="str">
        <f t="shared" si="0"/>
        <v/>
      </c>
      <c r="E17" s="12"/>
    </row>
    <row r="18" spans="1:9" ht="15.75" x14ac:dyDescent="0.25">
      <c r="A18" s="8"/>
      <c r="B18" s="9"/>
      <c r="C18" s="10"/>
      <c r="D18" s="11" t="str">
        <f t="shared" si="0"/>
        <v/>
      </c>
      <c r="E18" s="12"/>
    </row>
    <row r="19" spans="1:9" ht="15.75" x14ac:dyDescent="0.25">
      <c r="A19" s="8"/>
      <c r="B19" s="9"/>
      <c r="C19" s="10"/>
      <c r="D19" s="11" t="str">
        <f t="shared" si="0"/>
        <v/>
      </c>
      <c r="E19" s="12"/>
    </row>
    <row r="20" spans="1:9" ht="15.75" x14ac:dyDescent="0.25">
      <c r="A20" s="13"/>
      <c r="B20" s="13"/>
      <c r="C20" s="13"/>
      <c r="D20" s="11" t="str">
        <f t="shared" si="0"/>
        <v/>
      </c>
      <c r="E20" s="12"/>
    </row>
    <row r="21" spans="1:9" ht="15.75" x14ac:dyDescent="0.25">
      <c r="A21" s="13"/>
      <c r="B21" s="13"/>
      <c r="C21" s="13"/>
      <c r="D21" s="11" t="str">
        <f t="shared" si="0"/>
        <v/>
      </c>
      <c r="E21" s="12"/>
    </row>
    <row r="22" spans="1:9" ht="15.75" x14ac:dyDescent="0.25">
      <c r="A22" s="13"/>
      <c r="B22" s="13"/>
      <c r="C22" s="13"/>
      <c r="D22" s="11" t="str">
        <f t="shared" si="0"/>
        <v/>
      </c>
      <c r="E22" s="12"/>
    </row>
    <row r="23" spans="1:9" ht="15.75" x14ac:dyDescent="0.25">
      <c r="A23" s="13"/>
      <c r="B23" s="13"/>
      <c r="C23" s="13"/>
      <c r="D23" s="11" t="str">
        <f t="shared" si="0"/>
        <v/>
      </c>
      <c r="E23" s="14"/>
    </row>
    <row r="24" spans="1:9" ht="15.75" x14ac:dyDescent="0.25">
      <c r="A24" s="13"/>
      <c r="B24" s="13"/>
      <c r="C24" s="13"/>
      <c r="D24" s="11" t="str">
        <f t="shared" si="0"/>
        <v/>
      </c>
      <c r="E24" s="14"/>
    </row>
    <row r="25" spans="1:9" ht="15.75" x14ac:dyDescent="0.25">
      <c r="A25" s="13"/>
      <c r="B25" s="13"/>
      <c r="C25" s="13"/>
      <c r="D25" s="11" t="str">
        <f t="shared" si="0"/>
        <v/>
      </c>
      <c r="E25" s="14"/>
    </row>
    <row r="26" spans="1:9" ht="15.75" x14ac:dyDescent="0.25">
      <c r="A26" s="13"/>
      <c r="B26" s="13"/>
      <c r="C26" s="13"/>
      <c r="D26" s="11" t="str">
        <f t="shared" si="0"/>
        <v/>
      </c>
      <c r="E26" s="14"/>
    </row>
    <row r="27" spans="1:9" ht="15.75" x14ac:dyDescent="0.25">
      <c r="A27" s="13"/>
      <c r="B27" s="13"/>
      <c r="C27" s="13"/>
      <c r="D27" s="11" t="str">
        <f t="shared" si="0"/>
        <v/>
      </c>
      <c r="E27" s="14"/>
    </row>
    <row r="28" spans="1:9" ht="15.75" x14ac:dyDescent="0.25">
      <c r="A28" s="15"/>
      <c r="B28" s="15"/>
      <c r="C28" s="15"/>
      <c r="D28" s="11" t="str">
        <f t="shared" si="0"/>
        <v/>
      </c>
      <c r="E28" s="16"/>
    </row>
    <row r="29" spans="1:9" ht="15.75" x14ac:dyDescent="0.25">
      <c r="A29" s="15"/>
      <c r="B29" s="15"/>
      <c r="C29" s="15"/>
      <c r="D29" s="11" t="str">
        <f t="shared" si="0"/>
        <v/>
      </c>
      <c r="E29" s="16"/>
    </row>
    <row r="30" spans="1:9" ht="15.75" x14ac:dyDescent="0.25">
      <c r="A30" s="6"/>
      <c r="B30" s="6"/>
      <c r="C30" s="6"/>
      <c r="D30" s="11" t="str">
        <f t="shared" si="0"/>
        <v/>
      </c>
      <c r="E30" s="7"/>
    </row>
    <row r="31" spans="1:9" ht="3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</row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  <row r="39" customFormat="1" hidden="1" x14ac:dyDescent="0.25"/>
    <row r="40" customFormat="1" hidden="1" x14ac:dyDescent="0.25"/>
    <row r="41" customFormat="1" hidden="1" x14ac:dyDescent="0.25"/>
    <row r="42" customFormat="1" hidden="1" x14ac:dyDescent="0.25"/>
    <row r="43" customFormat="1" hidden="1" x14ac:dyDescent="0.25"/>
  </sheetData>
  <sheetProtection algorithmName="SHA-512" hashValue="OVBijJlRNaxfN4+2K+/HcFdzJHGF4IQYBDjPWYJK26WGLJtSWQzSb2gNpskZhIVsbi94Uh+uQbdfKJ61wanwrg==" saltValue="HOQJzwma9FZM/S3f9F6sIg==" spinCount="100000" sheet="1" objects="1" scenarios="1"/>
  <mergeCells count="4">
    <mergeCell ref="D8:D9"/>
    <mergeCell ref="A8:A9"/>
    <mergeCell ref="B8:B9"/>
    <mergeCell ref="C8:C9"/>
  </mergeCells>
  <hyperlinks>
    <hyperlink ref="A10:B10" location="'Língua Portuguesa'!A1" display="'Língua Portuguesa'!A1" xr:uid="{14217EBB-2D4D-427F-916F-A2A82B051CA8}"/>
    <hyperlink ref="A11:B11" location="'Noções de Informática'!A1" display="'Noções de Informática'!A1" xr:uid="{548A3E03-5093-4886-B981-7418D2F78599}"/>
    <hyperlink ref="A12:B12" location="'Noções de Direito Constituciona'!A1" display="'Noções de Direito Constituciona'!A1" xr:uid="{82924544-9D11-4E82-A29F-56685B4A487A}"/>
    <hyperlink ref="A13:B13" location="'Noções de Direito Administrativ'!A1" display="'Noções de Direito Administrativ'!A1" xr:uid="{37D10345-0E1B-4870-8221-CC8075E09ABF}"/>
    <hyperlink ref="A14:B14" location="Legislação!A1" display="Legislação!A1" xr:uid="{0CABE45B-9B11-426F-BDBD-F16A1ED3F058}"/>
    <hyperlink ref="A15:B15" location="'Noções De Direito Do Trabalho'!A1" display="'Noções De Direito Do Trabalho'!A1" xr:uid="{531F2948-9841-4180-B1F5-E72A6D3A626A}"/>
    <hyperlink ref="A16:B16" location="'Noções De Dir. Processual Do Tr'!A1" display="'Noções De Dir. Processual Do Tr'!A1" xr:uid="{18A792EE-218F-45A3-9742-B44B98A19D7C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showGridLines="0" workbookViewId="0">
      <selection activeCell="I35" sqref="I35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5" spans="1:11" ht="15" customHeight="1" x14ac:dyDescent="0.25">
      <c r="A5" s="76" t="s">
        <v>18</v>
      </c>
      <c r="B5" s="76"/>
      <c r="C5" s="71">
        <f>COUNTIF(C9:C100,"Estudar")*$A$7</f>
        <v>2.0833333333333332E-2</v>
      </c>
      <c r="D5" s="71">
        <f t="shared" ref="D5:I5" si="0">COUNTIF(D9:D100,"Estudar")*$A$7</f>
        <v>0.22916666666666666</v>
      </c>
      <c r="E5" s="71">
        <f t="shared" si="0"/>
        <v>0.20833333333333331</v>
      </c>
      <c r="F5" s="71">
        <f t="shared" si="0"/>
        <v>0.25</v>
      </c>
      <c r="G5" s="71">
        <f t="shared" si="0"/>
        <v>0.14583333333333331</v>
      </c>
      <c r="H5" s="71">
        <f t="shared" si="0"/>
        <v>0.29166666666666663</v>
      </c>
      <c r="I5" s="71">
        <f t="shared" si="0"/>
        <v>2.0833333333333332E-2</v>
      </c>
      <c r="J5" s="75" t="s">
        <v>66</v>
      </c>
      <c r="K5" s="71">
        <f>SUM(C5:I5)</f>
        <v>1.1666666666666663</v>
      </c>
    </row>
    <row r="6" spans="1:11" ht="15" customHeight="1" x14ac:dyDescent="0.25">
      <c r="A6" s="77"/>
      <c r="B6" s="77"/>
      <c r="C6" s="72"/>
      <c r="D6" s="72"/>
      <c r="E6" s="72"/>
      <c r="F6" s="72"/>
      <c r="G6" s="72"/>
      <c r="H6" s="72"/>
      <c r="I6" s="72"/>
      <c r="J6" s="75"/>
      <c r="K6" s="72"/>
    </row>
    <row r="7" spans="1:11" x14ac:dyDescent="0.25">
      <c r="A7" s="34">
        <v>2.0833333333333332E-2</v>
      </c>
      <c r="B7" s="23"/>
      <c r="C7" s="24"/>
      <c r="D7" s="25"/>
      <c r="E7" s="25"/>
      <c r="F7" s="25"/>
      <c r="G7" s="25"/>
      <c r="H7" s="25"/>
      <c r="I7" s="25"/>
    </row>
    <row r="8" spans="1:11" x14ac:dyDescent="0.25">
      <c r="A8" s="73" t="s">
        <v>19</v>
      </c>
      <c r="B8" s="74"/>
      <c r="C8" s="26" t="s">
        <v>20</v>
      </c>
      <c r="D8" s="26" t="s">
        <v>21</v>
      </c>
      <c r="E8" s="26" t="s">
        <v>22</v>
      </c>
      <c r="F8" s="26" t="s">
        <v>23</v>
      </c>
      <c r="G8" s="26" t="s">
        <v>24</v>
      </c>
      <c r="H8" s="26" t="s">
        <v>25</v>
      </c>
      <c r="I8" s="27" t="s">
        <v>26</v>
      </c>
    </row>
    <row r="9" spans="1:11" x14ac:dyDescent="0.25">
      <c r="A9" s="32" t="s">
        <v>27</v>
      </c>
      <c r="B9" s="32" t="s">
        <v>28</v>
      </c>
      <c r="C9" s="28" t="s">
        <v>32</v>
      </c>
      <c r="D9" s="28"/>
      <c r="E9" s="28"/>
      <c r="F9" s="28"/>
      <c r="G9" s="33"/>
      <c r="H9" s="28"/>
      <c r="I9" s="28"/>
    </row>
    <row r="10" spans="1:11" x14ac:dyDescent="0.25">
      <c r="A10" s="32" t="s">
        <v>28</v>
      </c>
      <c r="B10" s="32" t="s">
        <v>29</v>
      </c>
      <c r="C10" s="28"/>
      <c r="D10" s="28"/>
      <c r="E10" s="28" t="s">
        <v>30</v>
      </c>
      <c r="F10" s="28"/>
      <c r="G10" s="28"/>
      <c r="H10" s="28"/>
      <c r="I10" s="28"/>
    </row>
    <row r="11" spans="1:11" x14ac:dyDescent="0.25">
      <c r="A11" s="32" t="s">
        <v>29</v>
      </c>
      <c r="B11" s="32" t="s">
        <v>31</v>
      </c>
      <c r="C11" s="28"/>
      <c r="D11" s="28" t="s">
        <v>30</v>
      </c>
      <c r="E11" s="28" t="s">
        <v>30</v>
      </c>
      <c r="F11" s="28" t="s">
        <v>30</v>
      </c>
      <c r="G11" s="28" t="s">
        <v>30</v>
      </c>
      <c r="H11" s="28" t="s">
        <v>30</v>
      </c>
      <c r="I11" s="28"/>
    </row>
    <row r="12" spans="1:11" x14ac:dyDescent="0.25">
      <c r="A12" s="32" t="s">
        <v>31</v>
      </c>
      <c r="B12" s="32" t="s">
        <v>33</v>
      </c>
      <c r="C12" s="28"/>
      <c r="D12" s="28" t="s">
        <v>30</v>
      </c>
      <c r="E12" s="28" t="s">
        <v>30</v>
      </c>
      <c r="F12" s="28" t="s">
        <v>30</v>
      </c>
      <c r="G12" s="28" t="s">
        <v>30</v>
      </c>
      <c r="H12" s="28" t="s">
        <v>30</v>
      </c>
      <c r="I12" s="28"/>
    </row>
    <row r="13" spans="1:11" x14ac:dyDescent="0.25">
      <c r="A13" s="32" t="s">
        <v>33</v>
      </c>
      <c r="B13" s="32" t="s">
        <v>34</v>
      </c>
      <c r="C13" s="28"/>
      <c r="D13" s="28" t="s">
        <v>30</v>
      </c>
      <c r="E13" s="28"/>
      <c r="F13" s="28" t="s">
        <v>30</v>
      </c>
      <c r="G13" s="28" t="s">
        <v>30</v>
      </c>
      <c r="H13" s="28" t="s">
        <v>30</v>
      </c>
      <c r="I13" s="28"/>
    </row>
    <row r="14" spans="1:11" x14ac:dyDescent="0.25">
      <c r="A14" s="32" t="s">
        <v>34</v>
      </c>
      <c r="B14" s="32" t="s">
        <v>35</v>
      </c>
      <c r="C14" s="28"/>
      <c r="D14" s="28" t="s">
        <v>30</v>
      </c>
      <c r="E14" s="29"/>
      <c r="F14" s="28" t="s">
        <v>30</v>
      </c>
      <c r="G14" s="28" t="s">
        <v>30</v>
      </c>
      <c r="H14" s="28" t="s">
        <v>30</v>
      </c>
      <c r="I14" s="28" t="s">
        <v>30</v>
      </c>
    </row>
    <row r="15" spans="1:11" x14ac:dyDescent="0.25">
      <c r="A15" s="32" t="s">
        <v>35</v>
      </c>
      <c r="B15" s="32" t="s">
        <v>36</v>
      </c>
      <c r="C15" s="28"/>
      <c r="D15" s="29"/>
      <c r="E15" s="28"/>
      <c r="F15" s="29"/>
      <c r="G15" s="29"/>
      <c r="H15" s="28"/>
      <c r="I15" s="28"/>
    </row>
    <row r="16" spans="1:11" x14ac:dyDescent="0.25">
      <c r="A16" s="32" t="s">
        <v>36</v>
      </c>
      <c r="B16" s="32" t="s">
        <v>37</v>
      </c>
      <c r="C16" s="28"/>
      <c r="D16" s="29"/>
      <c r="E16" s="29"/>
      <c r="F16" s="29"/>
      <c r="G16" s="29"/>
      <c r="H16" s="28"/>
      <c r="I16" s="28"/>
    </row>
    <row r="17" spans="1:9" x14ac:dyDescent="0.25">
      <c r="A17" s="32" t="s">
        <v>37</v>
      </c>
      <c r="B17" s="32" t="s">
        <v>38</v>
      </c>
      <c r="C17" s="28"/>
      <c r="D17" s="29"/>
      <c r="E17" s="29"/>
      <c r="F17" s="29"/>
      <c r="G17" s="29"/>
      <c r="H17" s="28"/>
      <c r="I17" s="28"/>
    </row>
    <row r="18" spans="1:9" x14ac:dyDescent="0.25">
      <c r="A18" s="32" t="s">
        <v>38</v>
      </c>
      <c r="B18" s="32" t="s">
        <v>39</v>
      </c>
      <c r="C18" s="28"/>
      <c r="D18" s="29"/>
      <c r="E18" s="29"/>
      <c r="F18" s="29"/>
      <c r="G18" s="29"/>
      <c r="H18" s="28"/>
      <c r="I18" s="28"/>
    </row>
    <row r="19" spans="1:9" x14ac:dyDescent="0.25">
      <c r="A19" s="32" t="s">
        <v>39</v>
      </c>
      <c r="B19" s="32" t="s">
        <v>40</v>
      </c>
      <c r="C19" s="28"/>
      <c r="D19" s="28"/>
      <c r="E19" s="28"/>
      <c r="F19" s="28"/>
      <c r="G19" s="28"/>
      <c r="H19" s="28"/>
      <c r="I19" s="28"/>
    </row>
    <row r="20" spans="1:9" x14ac:dyDescent="0.25">
      <c r="A20" s="32" t="s">
        <v>40</v>
      </c>
      <c r="B20" s="32" t="s">
        <v>41</v>
      </c>
      <c r="C20" s="28"/>
      <c r="D20" s="28"/>
      <c r="E20" s="28"/>
      <c r="F20" s="28"/>
      <c r="G20" s="28"/>
      <c r="H20" s="28"/>
      <c r="I20" s="28"/>
    </row>
    <row r="21" spans="1:9" x14ac:dyDescent="0.25">
      <c r="A21" s="32" t="s">
        <v>41</v>
      </c>
      <c r="B21" s="32" t="s">
        <v>42</v>
      </c>
      <c r="C21" s="28"/>
      <c r="D21" s="28"/>
      <c r="E21" s="28"/>
      <c r="F21" s="28"/>
      <c r="G21" s="28"/>
      <c r="H21" s="30"/>
      <c r="I21" s="28"/>
    </row>
    <row r="22" spans="1:9" x14ac:dyDescent="0.25">
      <c r="A22" s="32" t="s">
        <v>42</v>
      </c>
      <c r="B22" s="32" t="s">
        <v>43</v>
      </c>
      <c r="C22" s="28"/>
      <c r="D22" s="28"/>
      <c r="E22" s="30"/>
      <c r="F22" s="28"/>
      <c r="G22" s="28"/>
      <c r="H22" s="30"/>
      <c r="I22" s="28"/>
    </row>
    <row r="23" spans="1:9" x14ac:dyDescent="0.25">
      <c r="A23" s="32" t="s">
        <v>43</v>
      </c>
      <c r="B23" s="32" t="s">
        <v>44</v>
      </c>
      <c r="C23" s="28"/>
      <c r="D23" s="28"/>
      <c r="E23" s="30"/>
      <c r="F23" s="28"/>
      <c r="G23" s="28"/>
      <c r="H23" s="30"/>
      <c r="I23" s="28"/>
    </row>
    <row r="24" spans="1:9" x14ac:dyDescent="0.25">
      <c r="A24" s="32" t="s">
        <v>44</v>
      </c>
      <c r="B24" s="32" t="s">
        <v>45</v>
      </c>
      <c r="C24" s="28"/>
      <c r="D24" s="28"/>
      <c r="E24" s="30"/>
      <c r="F24" s="28"/>
      <c r="G24" s="28"/>
      <c r="H24" s="28" t="s">
        <v>30</v>
      </c>
      <c r="I24" s="28"/>
    </row>
    <row r="25" spans="1:9" x14ac:dyDescent="0.25">
      <c r="A25" s="32" t="s">
        <v>45</v>
      </c>
      <c r="B25" s="32" t="s">
        <v>46</v>
      </c>
      <c r="C25" s="28"/>
      <c r="D25" s="30"/>
      <c r="E25" s="30"/>
      <c r="F25" s="30"/>
      <c r="G25" s="30"/>
      <c r="H25" s="28" t="s">
        <v>30</v>
      </c>
      <c r="I25" s="28"/>
    </row>
    <row r="26" spans="1:9" x14ac:dyDescent="0.25">
      <c r="A26" s="32" t="s">
        <v>46</v>
      </c>
      <c r="B26" s="32" t="s">
        <v>47</v>
      </c>
      <c r="C26" s="28"/>
      <c r="D26" s="30"/>
      <c r="E26" s="30"/>
      <c r="F26" s="30"/>
      <c r="G26" s="30"/>
      <c r="H26" s="28" t="s">
        <v>30</v>
      </c>
      <c r="I26" s="28"/>
    </row>
    <row r="27" spans="1:9" x14ac:dyDescent="0.25">
      <c r="A27" s="32" t="s">
        <v>47</v>
      </c>
      <c r="B27" s="32" t="s">
        <v>48</v>
      </c>
      <c r="C27" s="28"/>
      <c r="D27" s="30"/>
      <c r="E27" s="30"/>
      <c r="F27" s="30"/>
      <c r="G27" s="30"/>
      <c r="H27" s="28" t="s">
        <v>30</v>
      </c>
      <c r="I27" s="30"/>
    </row>
    <row r="28" spans="1:9" x14ac:dyDescent="0.25">
      <c r="A28" s="32" t="s">
        <v>48</v>
      </c>
      <c r="B28" s="32" t="s">
        <v>49</v>
      </c>
      <c r="C28" s="28"/>
      <c r="D28" s="30"/>
      <c r="E28" s="30"/>
      <c r="F28" s="30"/>
      <c r="G28" s="30"/>
      <c r="H28" s="28" t="s">
        <v>30</v>
      </c>
      <c r="I28" s="30"/>
    </row>
    <row r="29" spans="1:9" x14ac:dyDescent="0.25">
      <c r="A29" s="32" t="s">
        <v>49</v>
      </c>
      <c r="B29" s="32" t="s">
        <v>50</v>
      </c>
      <c r="C29" s="28"/>
      <c r="D29" s="30"/>
      <c r="E29" s="28"/>
      <c r="F29" s="30"/>
      <c r="G29" s="30"/>
      <c r="H29" s="28" t="s">
        <v>30</v>
      </c>
      <c r="I29" s="30"/>
    </row>
    <row r="30" spans="1:9" x14ac:dyDescent="0.25">
      <c r="A30" s="32" t="s">
        <v>50</v>
      </c>
      <c r="B30" s="32" t="s">
        <v>51</v>
      </c>
      <c r="C30" s="28"/>
      <c r="D30" s="30"/>
      <c r="E30" s="28"/>
      <c r="F30" s="30"/>
      <c r="G30" s="30"/>
      <c r="H30" s="28" t="s">
        <v>30</v>
      </c>
      <c r="I30" s="30"/>
    </row>
    <row r="31" spans="1:9" x14ac:dyDescent="0.25">
      <c r="A31" s="32" t="s">
        <v>51</v>
      </c>
      <c r="B31" s="32" t="s">
        <v>52</v>
      </c>
      <c r="C31" s="28"/>
      <c r="D31" s="30"/>
      <c r="E31" s="28"/>
      <c r="F31" s="30"/>
      <c r="G31" s="30"/>
      <c r="H31" s="28" t="s">
        <v>30</v>
      </c>
      <c r="I31" s="30"/>
    </row>
    <row r="32" spans="1:9" x14ac:dyDescent="0.25">
      <c r="A32" s="32" t="s">
        <v>52</v>
      </c>
      <c r="B32" s="32" t="s">
        <v>53</v>
      </c>
      <c r="C32" s="28"/>
      <c r="D32" s="30"/>
      <c r="E32" s="30"/>
      <c r="F32" s="30"/>
      <c r="G32" s="30"/>
      <c r="H32" s="28" t="s">
        <v>30</v>
      </c>
      <c r="I32" s="30"/>
    </row>
    <row r="33" spans="1:9" x14ac:dyDescent="0.25">
      <c r="A33" s="32" t="s">
        <v>53</v>
      </c>
      <c r="B33" s="32" t="s">
        <v>54</v>
      </c>
      <c r="C33" s="28"/>
      <c r="D33" s="30"/>
      <c r="E33" s="28" t="s">
        <v>30</v>
      </c>
      <c r="F33" s="30"/>
      <c r="G33" s="30"/>
      <c r="H33" s="28" t="s">
        <v>30</v>
      </c>
      <c r="I33" s="28"/>
    </row>
    <row r="34" spans="1:9" x14ac:dyDescent="0.25">
      <c r="A34" s="32" t="s">
        <v>54</v>
      </c>
      <c r="B34" s="32" t="s">
        <v>55</v>
      </c>
      <c r="C34" s="28"/>
      <c r="D34" s="30"/>
      <c r="E34" s="28" t="s">
        <v>30</v>
      </c>
      <c r="F34" s="30"/>
      <c r="G34" s="30"/>
      <c r="H34" s="28"/>
      <c r="I34" s="30"/>
    </row>
    <row r="35" spans="1:9" x14ac:dyDescent="0.25">
      <c r="A35" s="32" t="s">
        <v>55</v>
      </c>
      <c r="B35" s="32" t="s">
        <v>56</v>
      </c>
      <c r="C35" s="28"/>
      <c r="D35" s="30"/>
      <c r="E35" s="28" t="s">
        <v>30</v>
      </c>
      <c r="F35" s="30"/>
      <c r="G35" s="30"/>
      <c r="H35" s="28"/>
      <c r="I35" s="30"/>
    </row>
    <row r="36" spans="1:9" x14ac:dyDescent="0.25">
      <c r="A36" s="32" t="s">
        <v>56</v>
      </c>
      <c r="B36" s="32" t="s">
        <v>53</v>
      </c>
      <c r="C36" s="28"/>
      <c r="D36" s="28" t="s">
        <v>30</v>
      </c>
      <c r="E36" s="28" t="s">
        <v>30</v>
      </c>
      <c r="F36" s="28" t="s">
        <v>30</v>
      </c>
      <c r="G36" s="28" t="s">
        <v>30</v>
      </c>
      <c r="H36" s="30"/>
      <c r="I36" s="30"/>
    </row>
    <row r="37" spans="1:9" x14ac:dyDescent="0.25">
      <c r="A37" s="32" t="s">
        <v>53</v>
      </c>
      <c r="B37" s="32" t="s">
        <v>54</v>
      </c>
      <c r="C37" s="28"/>
      <c r="D37" s="28" t="s">
        <v>30</v>
      </c>
      <c r="E37" s="28" t="s">
        <v>30</v>
      </c>
      <c r="F37" s="28" t="s">
        <v>30</v>
      </c>
      <c r="G37" s="28" t="s">
        <v>30</v>
      </c>
      <c r="H37" s="30"/>
      <c r="I37" s="30"/>
    </row>
    <row r="38" spans="1:9" x14ac:dyDescent="0.25">
      <c r="A38" s="32" t="s">
        <v>54</v>
      </c>
      <c r="B38" s="32" t="s">
        <v>55</v>
      </c>
      <c r="C38" s="28"/>
      <c r="E38" s="28" t="s">
        <v>30</v>
      </c>
      <c r="F38" s="28" t="s">
        <v>30</v>
      </c>
      <c r="G38" s="28" t="s">
        <v>30</v>
      </c>
      <c r="H38" s="30"/>
      <c r="I38" s="30"/>
    </row>
    <row r="39" spans="1:9" x14ac:dyDescent="0.25">
      <c r="A39" s="32" t="s">
        <v>55</v>
      </c>
      <c r="B39" s="32" t="s">
        <v>56</v>
      </c>
      <c r="C39" s="28"/>
      <c r="D39" s="28" t="s">
        <v>30</v>
      </c>
      <c r="E39" s="28" t="s">
        <v>30</v>
      </c>
      <c r="F39" s="28" t="s">
        <v>30</v>
      </c>
      <c r="G39" s="28"/>
      <c r="H39" s="30"/>
      <c r="I39" s="30"/>
    </row>
    <row r="40" spans="1:9" x14ac:dyDescent="0.25">
      <c r="A40" s="32" t="s">
        <v>56</v>
      </c>
      <c r="B40" s="32" t="s">
        <v>57</v>
      </c>
      <c r="C40" s="28"/>
      <c r="D40" s="28" t="s">
        <v>30</v>
      </c>
      <c r="E40" s="28"/>
      <c r="F40" s="28" t="s">
        <v>30</v>
      </c>
      <c r="G40" s="28"/>
      <c r="H40" s="30"/>
      <c r="I40" s="30"/>
    </row>
    <row r="41" spans="1:9" x14ac:dyDescent="0.25">
      <c r="A41" s="32" t="s">
        <v>57</v>
      </c>
      <c r="B41" s="32" t="s">
        <v>58</v>
      </c>
      <c r="C41" s="28"/>
      <c r="D41" s="28" t="s">
        <v>30</v>
      </c>
      <c r="E41" s="30"/>
      <c r="F41" s="28" t="s">
        <v>30</v>
      </c>
      <c r="G41" s="28"/>
      <c r="H41" s="30"/>
      <c r="I41" s="30"/>
    </row>
    <row r="42" spans="1:9" x14ac:dyDescent="0.25">
      <c r="A42" s="32" t="s">
        <v>58</v>
      </c>
      <c r="B42" s="32" t="s">
        <v>59</v>
      </c>
      <c r="C42" s="28"/>
      <c r="D42" s="28" t="s">
        <v>30</v>
      </c>
      <c r="E42" s="30"/>
      <c r="F42" s="28" t="s">
        <v>30</v>
      </c>
      <c r="G42" s="28"/>
      <c r="H42" s="30"/>
      <c r="I42" s="30"/>
    </row>
    <row r="43" spans="1:9" x14ac:dyDescent="0.25">
      <c r="A43" s="32" t="s">
        <v>59</v>
      </c>
      <c r="B43" s="32" t="s">
        <v>60</v>
      </c>
      <c r="C43" s="28"/>
      <c r="D43" s="28" t="s">
        <v>30</v>
      </c>
      <c r="E43" s="30"/>
      <c r="F43" s="28" t="s">
        <v>30</v>
      </c>
      <c r="G43" s="28"/>
      <c r="H43" s="30"/>
      <c r="I43" s="30"/>
    </row>
    <row r="44" spans="1:9" x14ac:dyDescent="0.25">
      <c r="A44" s="32" t="s">
        <v>60</v>
      </c>
      <c r="B44" s="32" t="s">
        <v>61</v>
      </c>
      <c r="C44" s="28"/>
      <c r="D44" s="30"/>
      <c r="E44" s="28"/>
      <c r="F44" s="31"/>
      <c r="G44" s="30"/>
      <c r="H44" s="30"/>
      <c r="I44" s="30"/>
    </row>
    <row r="45" spans="1:9" x14ac:dyDescent="0.25">
      <c r="A45" s="32" t="s">
        <v>61</v>
      </c>
      <c r="B45" s="32" t="s">
        <v>62</v>
      </c>
      <c r="C45" s="28"/>
      <c r="D45" s="30"/>
      <c r="E45" s="28"/>
      <c r="F45" s="31"/>
      <c r="G45" s="30"/>
      <c r="H45" s="30"/>
      <c r="I45" s="30"/>
    </row>
    <row r="46" spans="1:9" x14ac:dyDescent="0.25">
      <c r="A46" s="32" t="s">
        <v>62</v>
      </c>
      <c r="B46" s="32" t="s">
        <v>63</v>
      </c>
      <c r="C46" s="28"/>
      <c r="D46" s="30"/>
      <c r="E46" s="28"/>
      <c r="F46" s="31"/>
      <c r="G46" s="30"/>
      <c r="H46" s="30"/>
      <c r="I46" s="30"/>
    </row>
    <row r="47" spans="1:9" x14ac:dyDescent="0.25">
      <c r="A47" s="32" t="s">
        <v>63</v>
      </c>
      <c r="B47" s="32" t="s">
        <v>64</v>
      </c>
      <c r="C47" s="28"/>
      <c r="D47" s="30"/>
      <c r="E47" s="30"/>
      <c r="F47" s="31"/>
      <c r="G47" s="30"/>
      <c r="H47" s="30"/>
      <c r="I47" s="30"/>
    </row>
    <row r="48" spans="1:9" x14ac:dyDescent="0.25">
      <c r="A48" s="32" t="s">
        <v>64</v>
      </c>
      <c r="B48" s="32" t="s">
        <v>65</v>
      </c>
      <c r="C48" s="28"/>
      <c r="D48" s="30"/>
      <c r="E48" s="30"/>
      <c r="F48" s="31"/>
      <c r="G48" s="30"/>
      <c r="H48" s="30"/>
      <c r="I48" s="30"/>
    </row>
  </sheetData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 D39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showGridLines="0" tabSelected="1" workbookViewId="0">
      <selection activeCell="C25" sqref="C25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1:23" x14ac:dyDescent="0.25">
      <c r="A5" s="2"/>
      <c r="B5" s="2"/>
      <c r="C5" s="35"/>
      <c r="D5" s="36"/>
      <c r="E5" s="37" t="s">
        <v>67</v>
      </c>
      <c r="F5" s="37"/>
      <c r="G5" s="38" t="s">
        <v>68</v>
      </c>
      <c r="H5" s="37"/>
      <c r="I5" s="37"/>
      <c r="J5" s="37" t="s">
        <v>69</v>
      </c>
      <c r="K5" s="37"/>
      <c r="L5" s="38" t="s">
        <v>70</v>
      </c>
      <c r="M5" s="36"/>
      <c r="N5" s="37"/>
      <c r="O5" s="37" t="s">
        <v>71</v>
      </c>
      <c r="P5" s="37"/>
      <c r="Q5" s="38"/>
      <c r="R5" s="36"/>
      <c r="S5" s="37"/>
      <c r="T5" s="37" t="s">
        <v>72</v>
      </c>
      <c r="U5" s="37"/>
      <c r="V5" s="38"/>
      <c r="W5" s="39" t="s">
        <v>73</v>
      </c>
    </row>
    <row r="6" spans="1:23" ht="30" x14ac:dyDescent="0.25">
      <c r="A6" s="63" t="s">
        <v>0</v>
      </c>
      <c r="B6" s="64" t="s">
        <v>74</v>
      </c>
      <c r="C6" s="40" t="s">
        <v>75</v>
      </c>
      <c r="D6" s="41" t="s">
        <v>76</v>
      </c>
      <c r="E6" s="42" t="s">
        <v>77</v>
      </c>
      <c r="F6" s="42" t="s">
        <v>78</v>
      </c>
      <c r="G6" s="43">
        <f>SUM(G7:G15)</f>
        <v>0.37499999999999967</v>
      </c>
      <c r="H6" s="44" t="s">
        <v>79</v>
      </c>
      <c r="I6" s="45" t="s">
        <v>80</v>
      </c>
      <c r="J6" s="42" t="s">
        <v>77</v>
      </c>
      <c r="K6" s="42" t="s">
        <v>78</v>
      </c>
      <c r="L6" s="43">
        <f>SUM(L7:L15)</f>
        <v>0</v>
      </c>
      <c r="M6" s="46" t="s">
        <v>79</v>
      </c>
      <c r="N6" s="44" t="s">
        <v>80</v>
      </c>
      <c r="O6" s="42" t="s">
        <v>77</v>
      </c>
      <c r="P6" s="42" t="s">
        <v>78</v>
      </c>
      <c r="Q6" s="43">
        <f>SUM(Q7:Q15)</f>
        <v>0.37499999999999967</v>
      </c>
      <c r="R6" s="44" t="s">
        <v>79</v>
      </c>
      <c r="S6" s="44" t="s">
        <v>80</v>
      </c>
      <c r="T6" s="42" t="s">
        <v>77</v>
      </c>
      <c r="U6" s="42" t="s">
        <v>78</v>
      </c>
      <c r="V6" s="43">
        <f>SUM(V7:V15)</f>
        <v>0.37499999999999967</v>
      </c>
      <c r="W6" s="47">
        <f>SUM(W7:W15)</f>
        <v>1.1249999999999991</v>
      </c>
    </row>
    <row r="7" spans="1:23" ht="75" x14ac:dyDescent="0.25">
      <c r="A7" s="60">
        <v>1</v>
      </c>
      <c r="B7" s="60" t="str">
        <f>Cronograma!B10</f>
        <v>Língua Portuguesa</v>
      </c>
      <c r="C7" s="90" t="s">
        <v>92</v>
      </c>
      <c r="D7" s="48">
        <v>44783</v>
      </c>
      <c r="E7" s="49">
        <v>0.29166666666666669</v>
      </c>
      <c r="F7" s="49">
        <v>0.33333333333333331</v>
      </c>
      <c r="G7" s="55">
        <f>F7-E7</f>
        <v>4.166666666666663E-2</v>
      </c>
      <c r="H7" s="50">
        <f t="shared" ref="H7:H15" si="0">IF(D7="","",D7+DAY(1))</f>
        <v>44784</v>
      </c>
      <c r="I7" s="50" t="s">
        <v>81</v>
      </c>
      <c r="J7" s="51">
        <v>0.29166666666666669</v>
      </c>
      <c r="K7" s="51">
        <v>0.33333333333333331</v>
      </c>
      <c r="L7" s="55">
        <f>IF(I7="sim",K7-J7,0)</f>
        <v>0</v>
      </c>
      <c r="M7" s="52">
        <f>IF(D7="","",D7+DAY(7))</f>
        <v>44790</v>
      </c>
      <c r="N7" s="53" t="s">
        <v>82</v>
      </c>
      <c r="O7" s="54">
        <v>0.29166666666666669</v>
      </c>
      <c r="P7" s="54">
        <v>0.33333333333333331</v>
      </c>
      <c r="Q7" s="55">
        <f>IF(N7="sim",P7-O7,0)</f>
        <v>4.166666666666663E-2</v>
      </c>
      <c r="R7" s="56">
        <f>IF(D7="","",D7+DAY(15))</f>
        <v>44798</v>
      </c>
      <c r="S7" s="50" t="s">
        <v>82</v>
      </c>
      <c r="T7" s="49">
        <v>0.29166666666666669</v>
      </c>
      <c r="U7" s="49">
        <v>0.33333333333333331</v>
      </c>
      <c r="V7" s="55">
        <f>IF(S7="sim",U7-T7,0)</f>
        <v>4.166666666666663E-2</v>
      </c>
      <c r="W7" s="57">
        <f>G7+L7+Q7+V7</f>
        <v>0.12499999999999989</v>
      </c>
    </row>
    <row r="8" spans="1:23" ht="30" x14ac:dyDescent="0.25">
      <c r="A8" s="59">
        <v>2</v>
      </c>
      <c r="B8" s="59" t="str">
        <f>Cronograma!B11</f>
        <v>Noções De Informática</v>
      </c>
      <c r="C8" s="90" t="s">
        <v>93</v>
      </c>
      <c r="D8" s="48">
        <v>44784</v>
      </c>
      <c r="E8" s="49">
        <v>0.29166666666666669</v>
      </c>
      <c r="F8" s="49">
        <v>0.33333333333333331</v>
      </c>
      <c r="G8" s="55">
        <f t="shared" ref="G8:G15" si="1">F8-E8</f>
        <v>4.166666666666663E-2</v>
      </c>
      <c r="H8" s="50">
        <f t="shared" ref="H8:H15" si="2">IF(D8="","",D8+DAY(1))</f>
        <v>44785</v>
      </c>
      <c r="I8" s="50" t="s">
        <v>81</v>
      </c>
      <c r="J8" s="51">
        <v>0.29166666666666669</v>
      </c>
      <c r="K8" s="51">
        <v>0.33333333333333331</v>
      </c>
      <c r="L8" s="55">
        <f t="shared" ref="L8:L15" si="3">IF(I8="sim",K8-J8,0)</f>
        <v>0</v>
      </c>
      <c r="M8" s="52">
        <f t="shared" ref="M8:M15" si="4">IF(D8="","",D8+DAY(7))</f>
        <v>44791</v>
      </c>
      <c r="N8" s="53" t="s">
        <v>82</v>
      </c>
      <c r="O8" s="54">
        <v>0.29166666666666669</v>
      </c>
      <c r="P8" s="54">
        <v>0.33333333333333331</v>
      </c>
      <c r="Q8" s="55">
        <f t="shared" ref="Q8:Q15" si="5">IF(N8="sim",P8-O8,0)</f>
        <v>4.166666666666663E-2</v>
      </c>
      <c r="R8" s="56">
        <f t="shared" ref="R8:R15" si="6">IF(D8="","",D8+DAY(15))</f>
        <v>44799</v>
      </c>
      <c r="S8" s="50" t="s">
        <v>82</v>
      </c>
      <c r="T8" s="49">
        <v>0.29166666666666669</v>
      </c>
      <c r="U8" s="49">
        <v>0.33333333333333331</v>
      </c>
      <c r="V8" s="55">
        <f t="shared" ref="V8:V15" si="7">IF(S8="sim",U8-T8,0)</f>
        <v>4.166666666666663E-2</v>
      </c>
      <c r="W8" s="57">
        <f t="shared" ref="W8:W15" si="8">G8+L8+Q8+V8</f>
        <v>0.12499999999999989</v>
      </c>
    </row>
    <row r="9" spans="1:23" x14ac:dyDescent="0.25">
      <c r="A9" s="59">
        <v>3</v>
      </c>
      <c r="B9" s="59" t="str">
        <f>Cronograma!B12</f>
        <v>Noções De Direito Constitucional</v>
      </c>
      <c r="C9" s="90" t="s">
        <v>94</v>
      </c>
      <c r="D9" s="48">
        <v>44785</v>
      </c>
      <c r="E9" s="49">
        <v>0.29166666666666669</v>
      </c>
      <c r="F9" s="49">
        <v>0.33333333333333331</v>
      </c>
      <c r="G9" s="55">
        <f t="shared" si="1"/>
        <v>4.166666666666663E-2</v>
      </c>
      <c r="H9" s="50">
        <f t="shared" si="2"/>
        <v>44786</v>
      </c>
      <c r="I9" s="50" t="s">
        <v>81</v>
      </c>
      <c r="J9" s="51">
        <v>0.29166666666666669</v>
      </c>
      <c r="K9" s="51">
        <v>0.33333333333333331</v>
      </c>
      <c r="L9" s="55">
        <f t="shared" si="3"/>
        <v>0</v>
      </c>
      <c r="M9" s="52">
        <f t="shared" si="4"/>
        <v>44792</v>
      </c>
      <c r="N9" s="53" t="s">
        <v>82</v>
      </c>
      <c r="O9" s="54">
        <v>0.29166666666666669</v>
      </c>
      <c r="P9" s="54">
        <v>0.33333333333333331</v>
      </c>
      <c r="Q9" s="55">
        <f t="shared" si="5"/>
        <v>4.166666666666663E-2</v>
      </c>
      <c r="R9" s="56">
        <f t="shared" si="6"/>
        <v>44800</v>
      </c>
      <c r="S9" s="50" t="s">
        <v>82</v>
      </c>
      <c r="T9" s="49">
        <v>0.29166666666666669</v>
      </c>
      <c r="U9" s="49">
        <v>0.33333333333333331</v>
      </c>
      <c r="V9" s="55">
        <f t="shared" si="7"/>
        <v>4.166666666666663E-2</v>
      </c>
      <c r="W9" s="57">
        <f t="shared" si="8"/>
        <v>0.12499999999999989</v>
      </c>
    </row>
    <row r="10" spans="1:23" x14ac:dyDescent="0.25">
      <c r="A10" s="59">
        <v>4</v>
      </c>
      <c r="B10" s="59" t="str">
        <f>Cronograma!B13</f>
        <v>Noções De Direito Administrativo</v>
      </c>
      <c r="C10" s="90" t="s">
        <v>95</v>
      </c>
      <c r="D10" s="48">
        <v>44786</v>
      </c>
      <c r="E10" s="49">
        <v>0.29166666666666669</v>
      </c>
      <c r="F10" s="49">
        <v>0.33333333333333331</v>
      </c>
      <c r="G10" s="55">
        <f t="shared" si="1"/>
        <v>4.166666666666663E-2</v>
      </c>
      <c r="H10" s="50">
        <f t="shared" si="2"/>
        <v>44787</v>
      </c>
      <c r="I10" s="50" t="s">
        <v>81</v>
      </c>
      <c r="J10" s="51">
        <v>0.29166666666666669</v>
      </c>
      <c r="K10" s="51">
        <v>0.33333333333333331</v>
      </c>
      <c r="L10" s="55">
        <f t="shared" si="3"/>
        <v>0</v>
      </c>
      <c r="M10" s="52">
        <f t="shared" si="4"/>
        <v>44793</v>
      </c>
      <c r="N10" s="53" t="s">
        <v>82</v>
      </c>
      <c r="O10" s="54">
        <v>0.29166666666666669</v>
      </c>
      <c r="P10" s="54">
        <v>0.33333333333333331</v>
      </c>
      <c r="Q10" s="55">
        <f t="shared" si="5"/>
        <v>4.166666666666663E-2</v>
      </c>
      <c r="R10" s="56">
        <f t="shared" si="6"/>
        <v>44801</v>
      </c>
      <c r="S10" s="50" t="s">
        <v>82</v>
      </c>
      <c r="T10" s="49">
        <v>0.29166666666666669</v>
      </c>
      <c r="U10" s="49">
        <v>0.33333333333333331</v>
      </c>
      <c r="V10" s="55">
        <f t="shared" si="7"/>
        <v>4.166666666666663E-2</v>
      </c>
      <c r="W10" s="57">
        <f t="shared" si="8"/>
        <v>0.12499999999999989</v>
      </c>
    </row>
    <row r="11" spans="1:23" x14ac:dyDescent="0.25">
      <c r="A11" s="59">
        <v>5</v>
      </c>
      <c r="B11" s="59" t="str">
        <f>Cronograma!B14</f>
        <v>Legislação</v>
      </c>
      <c r="C11" s="90" t="s">
        <v>96</v>
      </c>
      <c r="D11" s="48">
        <v>44787</v>
      </c>
      <c r="E11" s="49">
        <v>0.29166666666666669</v>
      </c>
      <c r="F11" s="49">
        <v>0.33333333333333331</v>
      </c>
      <c r="G11" s="55">
        <f t="shared" si="1"/>
        <v>4.166666666666663E-2</v>
      </c>
      <c r="H11" s="50">
        <f t="shared" si="2"/>
        <v>44788</v>
      </c>
      <c r="I11" s="50" t="s">
        <v>81</v>
      </c>
      <c r="J11" s="51">
        <v>0.29166666666666669</v>
      </c>
      <c r="K11" s="51">
        <v>0.33333333333333331</v>
      </c>
      <c r="L11" s="55">
        <f t="shared" si="3"/>
        <v>0</v>
      </c>
      <c r="M11" s="52">
        <f t="shared" si="4"/>
        <v>44794</v>
      </c>
      <c r="N11" s="53" t="s">
        <v>82</v>
      </c>
      <c r="O11" s="54">
        <v>0.29166666666666669</v>
      </c>
      <c r="P11" s="54">
        <v>0.33333333333333331</v>
      </c>
      <c r="Q11" s="55">
        <f t="shared" si="5"/>
        <v>4.166666666666663E-2</v>
      </c>
      <c r="R11" s="56">
        <f t="shared" si="6"/>
        <v>44802</v>
      </c>
      <c r="S11" s="50" t="s">
        <v>82</v>
      </c>
      <c r="T11" s="49">
        <v>0.29166666666666669</v>
      </c>
      <c r="U11" s="49">
        <v>0.33333333333333331</v>
      </c>
      <c r="V11" s="55">
        <f t="shared" si="7"/>
        <v>4.166666666666663E-2</v>
      </c>
      <c r="W11" s="57">
        <f t="shared" si="8"/>
        <v>0.12499999999999989</v>
      </c>
    </row>
    <row r="12" spans="1:23" x14ac:dyDescent="0.25">
      <c r="A12" s="59">
        <v>6</v>
      </c>
      <c r="B12" s="59" t="str">
        <f>Cronograma!B15</f>
        <v>Noções De Direito Do Trabalho</v>
      </c>
      <c r="C12" s="90" t="s">
        <v>97</v>
      </c>
      <c r="D12" s="48">
        <v>44788</v>
      </c>
      <c r="E12" s="49">
        <v>0.29166666666666669</v>
      </c>
      <c r="F12" s="49">
        <v>0.33333333333333331</v>
      </c>
      <c r="G12" s="55">
        <f t="shared" si="1"/>
        <v>4.166666666666663E-2</v>
      </c>
      <c r="H12" s="50">
        <f t="shared" si="2"/>
        <v>44789</v>
      </c>
      <c r="I12" s="50" t="s">
        <v>81</v>
      </c>
      <c r="J12" s="51">
        <v>0.29166666666666669</v>
      </c>
      <c r="K12" s="51">
        <v>0.33333333333333331</v>
      </c>
      <c r="L12" s="55">
        <f t="shared" si="3"/>
        <v>0</v>
      </c>
      <c r="M12" s="52">
        <f t="shared" si="4"/>
        <v>44795</v>
      </c>
      <c r="N12" s="53" t="s">
        <v>82</v>
      </c>
      <c r="O12" s="54">
        <v>0.29166666666666669</v>
      </c>
      <c r="P12" s="54">
        <v>0.33333333333333331</v>
      </c>
      <c r="Q12" s="55">
        <f t="shared" si="5"/>
        <v>4.166666666666663E-2</v>
      </c>
      <c r="R12" s="56">
        <f t="shared" si="6"/>
        <v>44803</v>
      </c>
      <c r="S12" s="50" t="s">
        <v>82</v>
      </c>
      <c r="T12" s="49">
        <v>0.29166666666666669</v>
      </c>
      <c r="U12" s="49">
        <v>0.33333333333333331</v>
      </c>
      <c r="V12" s="55">
        <f t="shared" si="7"/>
        <v>4.166666666666663E-2</v>
      </c>
      <c r="W12" s="57">
        <f t="shared" si="8"/>
        <v>0.12499999999999989</v>
      </c>
    </row>
    <row r="13" spans="1:23" x14ac:dyDescent="0.25">
      <c r="A13" s="59">
        <v>7</v>
      </c>
      <c r="B13" s="59" t="str">
        <f>Cronograma!B16</f>
        <v xml:space="preserve">Noções De Direito Processual Do Trabalho </v>
      </c>
      <c r="C13" s="90" t="s">
        <v>98</v>
      </c>
      <c r="D13" s="48">
        <v>44789</v>
      </c>
      <c r="E13" s="49">
        <v>0.29166666666666669</v>
      </c>
      <c r="F13" s="49">
        <v>0.33333333333333331</v>
      </c>
      <c r="G13" s="55">
        <f t="shared" si="1"/>
        <v>4.166666666666663E-2</v>
      </c>
      <c r="H13" s="50">
        <f t="shared" si="2"/>
        <v>44790</v>
      </c>
      <c r="I13" s="50" t="s">
        <v>81</v>
      </c>
      <c r="J13" s="51">
        <v>0.29166666666666669</v>
      </c>
      <c r="K13" s="51">
        <v>0.33333333333333331</v>
      </c>
      <c r="L13" s="55">
        <f t="shared" si="3"/>
        <v>0</v>
      </c>
      <c r="M13" s="52">
        <f t="shared" si="4"/>
        <v>44796</v>
      </c>
      <c r="N13" s="53" t="s">
        <v>82</v>
      </c>
      <c r="O13" s="54">
        <v>0.29166666666666669</v>
      </c>
      <c r="P13" s="54">
        <v>0.33333333333333331</v>
      </c>
      <c r="Q13" s="55">
        <f t="shared" si="5"/>
        <v>4.166666666666663E-2</v>
      </c>
      <c r="R13" s="56">
        <f t="shared" si="6"/>
        <v>44804</v>
      </c>
      <c r="S13" s="50" t="s">
        <v>82</v>
      </c>
      <c r="T13" s="49">
        <v>0.29166666666666669</v>
      </c>
      <c r="U13" s="49">
        <v>0.33333333333333331</v>
      </c>
      <c r="V13" s="55">
        <f t="shared" si="7"/>
        <v>4.166666666666663E-2</v>
      </c>
      <c r="W13" s="57">
        <f t="shared" si="8"/>
        <v>0.12499999999999989</v>
      </c>
    </row>
    <row r="14" spans="1:23" x14ac:dyDescent="0.25">
      <c r="A14" s="2"/>
      <c r="B14" s="2"/>
      <c r="C14" s="90" t="s">
        <v>99</v>
      </c>
      <c r="D14" s="48">
        <v>44790</v>
      </c>
      <c r="E14" s="49">
        <v>0.29166666666666669</v>
      </c>
      <c r="F14" s="49">
        <v>0.33333333333333331</v>
      </c>
      <c r="G14" s="55">
        <f t="shared" si="1"/>
        <v>4.166666666666663E-2</v>
      </c>
      <c r="H14" s="50">
        <f t="shared" si="2"/>
        <v>44791</v>
      </c>
      <c r="I14" s="50" t="s">
        <v>81</v>
      </c>
      <c r="J14" s="51">
        <v>0.29166666666666669</v>
      </c>
      <c r="K14" s="51">
        <v>0.33333333333333331</v>
      </c>
      <c r="L14" s="55">
        <f t="shared" si="3"/>
        <v>0</v>
      </c>
      <c r="M14" s="52">
        <f t="shared" si="4"/>
        <v>44797</v>
      </c>
      <c r="N14" s="53" t="s">
        <v>82</v>
      </c>
      <c r="O14" s="54">
        <v>0.29166666666666669</v>
      </c>
      <c r="P14" s="54">
        <v>0.33333333333333331</v>
      </c>
      <c r="Q14" s="55">
        <f t="shared" si="5"/>
        <v>4.166666666666663E-2</v>
      </c>
      <c r="R14" s="56">
        <f t="shared" si="6"/>
        <v>44805</v>
      </c>
      <c r="S14" s="50" t="s">
        <v>82</v>
      </c>
      <c r="T14" s="49">
        <v>0.29166666666666669</v>
      </c>
      <c r="U14" s="49">
        <v>0.33333333333333331</v>
      </c>
      <c r="V14" s="55">
        <f t="shared" si="7"/>
        <v>4.166666666666663E-2</v>
      </c>
      <c r="W14" s="57">
        <f t="shared" si="8"/>
        <v>0.12499999999999989</v>
      </c>
    </row>
    <row r="15" spans="1:23" ht="30.75" thickBot="1" x14ac:dyDescent="0.3">
      <c r="A15" s="2"/>
      <c r="B15" s="2"/>
      <c r="C15" s="90" t="s">
        <v>100</v>
      </c>
      <c r="D15" s="48">
        <v>44791</v>
      </c>
      <c r="E15" s="49">
        <v>0.29166666666666669</v>
      </c>
      <c r="F15" s="49">
        <v>0.33333333333333331</v>
      </c>
      <c r="G15" s="55">
        <f t="shared" si="1"/>
        <v>4.166666666666663E-2</v>
      </c>
      <c r="H15" s="50">
        <f t="shared" si="2"/>
        <v>44792</v>
      </c>
      <c r="I15" s="50" t="s">
        <v>81</v>
      </c>
      <c r="J15" s="51">
        <v>0.29166666666666669</v>
      </c>
      <c r="K15" s="51">
        <v>0.33333333333333331</v>
      </c>
      <c r="L15" s="55">
        <f t="shared" si="3"/>
        <v>0</v>
      </c>
      <c r="M15" s="52">
        <f t="shared" si="4"/>
        <v>44798</v>
      </c>
      <c r="N15" s="53" t="s">
        <v>82</v>
      </c>
      <c r="O15" s="54">
        <v>0.29166666666666669</v>
      </c>
      <c r="P15" s="54">
        <v>0.33333333333333331</v>
      </c>
      <c r="Q15" s="55">
        <f t="shared" si="5"/>
        <v>4.166666666666663E-2</v>
      </c>
      <c r="R15" s="56">
        <f t="shared" si="6"/>
        <v>44806</v>
      </c>
      <c r="S15" s="50" t="s">
        <v>82</v>
      </c>
      <c r="T15" s="49">
        <v>0.29166666666666669</v>
      </c>
      <c r="U15" s="49">
        <v>0.33333333333333331</v>
      </c>
      <c r="V15" s="55">
        <f t="shared" si="7"/>
        <v>4.166666666666663E-2</v>
      </c>
      <c r="W15" s="57">
        <f t="shared" si="8"/>
        <v>0.12499999999999989</v>
      </c>
    </row>
    <row r="16" spans="1:23" ht="15.75" thickBot="1" x14ac:dyDescent="0.3">
      <c r="C16" s="87" t="s">
        <v>83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</row>
    <row r="17" spans="3:17" x14ac:dyDescent="0.25"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3:17" x14ac:dyDescent="0.25"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3:17" x14ac:dyDescent="0.25"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3:17" x14ac:dyDescent="0.25"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</row>
    <row r="21" spans="3:17" ht="15.75" thickBot="1" x14ac:dyDescent="0.3"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</sheetData>
  <mergeCells count="2">
    <mergeCell ref="C17:Q21"/>
    <mergeCell ref="C16:Q16"/>
  </mergeCells>
  <dataValidations count="1">
    <dataValidation type="list" allowBlank="1" showInputMessage="1" showErrorMessage="1" sqref="N7:N15 I7:I15 S7:S15" xr:uid="{00000000-0002-0000-0400-000000000000}">
      <formula1>"Sim, Não"</formula1>
    </dataValidation>
  </dataValidations>
  <hyperlinks>
    <hyperlink ref="A13:B13" location="'Noções De Dir. Processual Do Tr'!A1" display="'Noções De Dir. Processual Do Tr'!A1" xr:uid="{00000000-0004-0000-0400-000002000000}"/>
    <hyperlink ref="A12:B12" location="'Noções De Direito Do Trabalho'!A1" display="'Noções De Direito Do Trabalho'!A1" xr:uid="{00000000-0004-0000-0400-000003000000}"/>
    <hyperlink ref="A11:B11" location="Legislação!A1" display="Legislação!A1" xr:uid="{00000000-0004-0000-0400-000004000000}"/>
    <hyperlink ref="A10:B10" location="'Noções de Direito Administrativ'!A1" display="'Noções de Direito Administrativ'!A1" xr:uid="{00000000-0004-0000-0400-000005000000}"/>
    <hyperlink ref="A9:B9" location="'Noções de Direito Constituciona'!A1" display="'Noções de Direito Constituciona'!A1" xr:uid="{00000000-0004-0000-0400-000006000000}"/>
    <hyperlink ref="A7:B7" location="'Língua Portuguesa'!A1" display="'Língua Portuguesa'!A1" xr:uid="{00000000-0004-0000-0400-000008000000}"/>
    <hyperlink ref="A8:B8" location="'Noções de Informática'!A1" display="'Noções de Informática'!A1" xr:uid="{00000000-0004-0000-0400-000009000000}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4"/>
  <sheetViews>
    <sheetView showGridLines="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1:23" x14ac:dyDescent="0.25">
      <c r="A5" s="2"/>
      <c r="B5" s="2"/>
      <c r="C5" s="35"/>
      <c r="D5" s="36"/>
      <c r="E5" s="37" t="s">
        <v>67</v>
      </c>
      <c r="F5" s="37"/>
      <c r="G5" s="38" t="s">
        <v>68</v>
      </c>
      <c r="H5" s="37"/>
      <c r="I5" s="37"/>
      <c r="J5" s="37" t="s">
        <v>69</v>
      </c>
      <c r="K5" s="37"/>
      <c r="L5" s="38" t="s">
        <v>70</v>
      </c>
      <c r="M5" s="36"/>
      <c r="N5" s="37"/>
      <c r="O5" s="37" t="s">
        <v>71</v>
      </c>
      <c r="P5" s="37"/>
      <c r="Q5" s="38"/>
      <c r="R5" s="36"/>
      <c r="S5" s="37"/>
      <c r="T5" s="37" t="s">
        <v>72</v>
      </c>
      <c r="U5" s="37"/>
      <c r="V5" s="38"/>
      <c r="W5" s="39" t="s">
        <v>73</v>
      </c>
    </row>
    <row r="6" spans="1:23" ht="30" x14ac:dyDescent="0.25">
      <c r="A6" s="63" t="s">
        <v>0</v>
      </c>
      <c r="B6" s="64" t="s">
        <v>74</v>
      </c>
      <c r="C6" s="40" t="s">
        <v>75</v>
      </c>
      <c r="D6" s="41" t="s">
        <v>76</v>
      </c>
      <c r="E6" s="42" t="s">
        <v>77</v>
      </c>
      <c r="F6" s="42" t="s">
        <v>78</v>
      </c>
      <c r="G6" s="43">
        <f>SUM(G7:G28)</f>
        <v>0.91666666666666585</v>
      </c>
      <c r="H6" s="44" t="s">
        <v>79</v>
      </c>
      <c r="I6" s="45" t="s">
        <v>80</v>
      </c>
      <c r="J6" s="42" t="s">
        <v>77</v>
      </c>
      <c r="K6" s="42" t="s">
        <v>78</v>
      </c>
      <c r="L6" s="43">
        <f>SUM(L7:L28)</f>
        <v>0</v>
      </c>
      <c r="M6" s="46" t="s">
        <v>79</v>
      </c>
      <c r="N6" s="44" t="s">
        <v>80</v>
      </c>
      <c r="O6" s="42" t="s">
        <v>77</v>
      </c>
      <c r="P6" s="42" t="s">
        <v>78</v>
      </c>
      <c r="Q6" s="43">
        <f>SUM(Q7:Q28)</f>
        <v>0.91666666666666585</v>
      </c>
      <c r="R6" s="44" t="s">
        <v>79</v>
      </c>
      <c r="S6" s="44" t="s">
        <v>80</v>
      </c>
      <c r="T6" s="42" t="s">
        <v>77</v>
      </c>
      <c r="U6" s="42" t="s">
        <v>78</v>
      </c>
      <c r="V6" s="43">
        <f>SUM(V7:V28)</f>
        <v>0.91666666666666585</v>
      </c>
      <c r="W6" s="47">
        <f>SUM(W7:W28)</f>
        <v>2.7499999999999991</v>
      </c>
    </row>
    <row r="7" spans="1:23" ht="30" x14ac:dyDescent="0.25">
      <c r="A7" s="59">
        <v>1</v>
      </c>
      <c r="B7" s="59" t="str">
        <f>Cronograma!B10</f>
        <v>Língua Portuguesa</v>
      </c>
      <c r="C7" s="90" t="s">
        <v>101</v>
      </c>
      <c r="D7" s="48">
        <v>44783</v>
      </c>
      <c r="E7" s="49">
        <v>0.29166666666666669</v>
      </c>
      <c r="F7" s="49">
        <v>0.33333333333333331</v>
      </c>
      <c r="G7" s="55">
        <f>F7-E7</f>
        <v>4.166666666666663E-2</v>
      </c>
      <c r="H7" s="50">
        <f t="shared" ref="H7:H18" si="0">IF(D7="","",D7+DAY(1))</f>
        <v>44784</v>
      </c>
      <c r="I7" s="50" t="s">
        <v>81</v>
      </c>
      <c r="J7" s="51">
        <v>0.29166666666666669</v>
      </c>
      <c r="K7" s="51">
        <v>0.33333333333333331</v>
      </c>
      <c r="L7" s="55">
        <f>IF(I7="sim",K7-J7,0)</f>
        <v>0</v>
      </c>
      <c r="M7" s="52">
        <f>IF(D7="","",D7+DAY(7))</f>
        <v>44790</v>
      </c>
      <c r="N7" s="53" t="s">
        <v>82</v>
      </c>
      <c r="O7" s="54">
        <v>0.29166666666666669</v>
      </c>
      <c r="P7" s="54">
        <v>0.33333333333333331</v>
      </c>
      <c r="Q7" s="55">
        <f>IF(N7="sim",P7-O7,0)</f>
        <v>4.166666666666663E-2</v>
      </c>
      <c r="R7" s="56">
        <f>IF(D7="","",D7+DAY(15))</f>
        <v>44798</v>
      </c>
      <c r="S7" s="50" t="s">
        <v>82</v>
      </c>
      <c r="T7" s="49">
        <v>0.29166666666666669</v>
      </c>
      <c r="U7" s="49">
        <v>0.33333333333333331</v>
      </c>
      <c r="V7" s="55">
        <f>IF(S7="sim",U7-T7,0)</f>
        <v>4.166666666666663E-2</v>
      </c>
      <c r="W7" s="57">
        <f>G7+L7+Q7+V7</f>
        <v>0.12499999999999989</v>
      </c>
    </row>
    <row r="8" spans="1:23" ht="45" x14ac:dyDescent="0.25">
      <c r="A8" s="60">
        <v>2</v>
      </c>
      <c r="B8" s="60" t="str">
        <f>Cronograma!B11</f>
        <v>Noções De Informática</v>
      </c>
      <c r="C8" s="90" t="s">
        <v>102</v>
      </c>
      <c r="D8" s="48">
        <v>44784</v>
      </c>
      <c r="E8" s="49">
        <v>0.29166666666666669</v>
      </c>
      <c r="F8" s="49">
        <v>0.33333333333333331</v>
      </c>
      <c r="G8" s="55">
        <f t="shared" ref="G8:G28" si="1">F8-E8</f>
        <v>4.166666666666663E-2</v>
      </c>
      <c r="H8" s="50">
        <f t="shared" ref="H8:H28" si="2">IF(D8="","",D8+DAY(1))</f>
        <v>44785</v>
      </c>
      <c r="I8" s="50" t="s">
        <v>81</v>
      </c>
      <c r="J8" s="51">
        <v>0.29166666666666669</v>
      </c>
      <c r="K8" s="51">
        <v>0.33333333333333331</v>
      </c>
      <c r="L8" s="55">
        <f t="shared" ref="L8:L28" si="3">IF(I8="sim",K8-J8,0)</f>
        <v>0</v>
      </c>
      <c r="M8" s="52">
        <f t="shared" ref="M8:M28" si="4">IF(D8="","",D8+DAY(7))</f>
        <v>44791</v>
      </c>
      <c r="N8" s="53" t="s">
        <v>82</v>
      </c>
      <c r="O8" s="54">
        <v>0.29166666666666669</v>
      </c>
      <c r="P8" s="54">
        <v>0.33333333333333331</v>
      </c>
      <c r="Q8" s="55">
        <f t="shared" ref="Q8:Q28" si="5">IF(N8="sim",P8-O8,0)</f>
        <v>4.166666666666663E-2</v>
      </c>
      <c r="R8" s="56">
        <f t="shared" ref="R8:R28" si="6">IF(D8="","",D8+DAY(15))</f>
        <v>44799</v>
      </c>
      <c r="S8" s="50" t="s">
        <v>82</v>
      </c>
      <c r="T8" s="49">
        <v>0.29166666666666669</v>
      </c>
      <c r="U8" s="49">
        <v>0.33333333333333331</v>
      </c>
      <c r="V8" s="55">
        <f t="shared" ref="V8:V28" si="7">IF(S8="sim",U8-T8,0)</f>
        <v>4.166666666666663E-2</v>
      </c>
      <c r="W8" s="57">
        <f t="shared" ref="W8:W28" si="8">G8+L8+Q8+V8</f>
        <v>0.12499999999999989</v>
      </c>
    </row>
    <row r="9" spans="1:23" ht="30" x14ac:dyDescent="0.25">
      <c r="A9" s="59">
        <v>3</v>
      </c>
      <c r="B9" s="59" t="str">
        <f>Cronograma!B12</f>
        <v>Noções De Direito Constitucional</v>
      </c>
      <c r="C9" s="90" t="s">
        <v>103</v>
      </c>
      <c r="D9" s="48">
        <v>44785</v>
      </c>
      <c r="E9" s="49">
        <v>0.29166666666666669</v>
      </c>
      <c r="F9" s="49">
        <v>0.33333333333333331</v>
      </c>
      <c r="G9" s="55">
        <f t="shared" si="1"/>
        <v>4.166666666666663E-2</v>
      </c>
      <c r="H9" s="50">
        <f t="shared" si="2"/>
        <v>44786</v>
      </c>
      <c r="I9" s="50" t="s">
        <v>81</v>
      </c>
      <c r="J9" s="51">
        <v>0.29166666666666669</v>
      </c>
      <c r="K9" s="51">
        <v>0.33333333333333331</v>
      </c>
      <c r="L9" s="55">
        <f t="shared" si="3"/>
        <v>0</v>
      </c>
      <c r="M9" s="52">
        <f t="shared" si="4"/>
        <v>44792</v>
      </c>
      <c r="N9" s="53" t="s">
        <v>82</v>
      </c>
      <c r="O9" s="54">
        <v>0.29166666666666669</v>
      </c>
      <c r="P9" s="54">
        <v>0.33333333333333331</v>
      </c>
      <c r="Q9" s="55">
        <f t="shared" si="5"/>
        <v>4.166666666666663E-2</v>
      </c>
      <c r="R9" s="56">
        <f t="shared" si="6"/>
        <v>44800</v>
      </c>
      <c r="S9" s="50" t="s">
        <v>82</v>
      </c>
      <c r="T9" s="49">
        <v>0.29166666666666669</v>
      </c>
      <c r="U9" s="49">
        <v>0.33333333333333331</v>
      </c>
      <c r="V9" s="55">
        <f t="shared" si="7"/>
        <v>4.166666666666663E-2</v>
      </c>
      <c r="W9" s="57">
        <f t="shared" si="8"/>
        <v>0.12499999999999989</v>
      </c>
    </row>
    <row r="10" spans="1:23" ht="30" x14ac:dyDescent="0.25">
      <c r="A10" s="59">
        <v>4</v>
      </c>
      <c r="B10" s="59" t="str">
        <f>Cronograma!B13</f>
        <v>Noções De Direito Administrativo</v>
      </c>
      <c r="C10" s="90" t="s">
        <v>104</v>
      </c>
      <c r="D10" s="48">
        <v>44786</v>
      </c>
      <c r="E10" s="49">
        <v>0.29166666666666669</v>
      </c>
      <c r="F10" s="49">
        <v>0.33333333333333331</v>
      </c>
      <c r="G10" s="55">
        <f t="shared" si="1"/>
        <v>4.166666666666663E-2</v>
      </c>
      <c r="H10" s="50">
        <f t="shared" si="2"/>
        <v>44787</v>
      </c>
      <c r="I10" s="50" t="s">
        <v>81</v>
      </c>
      <c r="J10" s="51">
        <v>0.29166666666666669</v>
      </c>
      <c r="K10" s="51">
        <v>0.33333333333333331</v>
      </c>
      <c r="L10" s="55">
        <f t="shared" si="3"/>
        <v>0</v>
      </c>
      <c r="M10" s="52">
        <f t="shared" si="4"/>
        <v>44793</v>
      </c>
      <c r="N10" s="53" t="s">
        <v>82</v>
      </c>
      <c r="O10" s="54">
        <v>0.29166666666666669</v>
      </c>
      <c r="P10" s="54">
        <v>0.33333333333333331</v>
      </c>
      <c r="Q10" s="55">
        <f t="shared" si="5"/>
        <v>4.166666666666663E-2</v>
      </c>
      <c r="R10" s="56">
        <f t="shared" si="6"/>
        <v>44801</v>
      </c>
      <c r="S10" s="50" t="s">
        <v>82</v>
      </c>
      <c r="T10" s="49">
        <v>0.29166666666666669</v>
      </c>
      <c r="U10" s="49">
        <v>0.33333333333333331</v>
      </c>
      <c r="V10" s="55">
        <f t="shared" si="7"/>
        <v>4.166666666666663E-2</v>
      </c>
      <c r="W10" s="57">
        <f t="shared" si="8"/>
        <v>0.12499999999999989</v>
      </c>
    </row>
    <row r="11" spans="1:23" x14ac:dyDescent="0.25">
      <c r="A11" s="59">
        <v>5</v>
      </c>
      <c r="B11" s="59" t="str">
        <f>Cronograma!B14</f>
        <v>Legislação</v>
      </c>
      <c r="C11" s="90" t="s">
        <v>105</v>
      </c>
      <c r="D11" s="48">
        <v>44787</v>
      </c>
      <c r="E11" s="49">
        <v>0.29166666666666669</v>
      </c>
      <c r="F11" s="49">
        <v>0.33333333333333331</v>
      </c>
      <c r="G11" s="55">
        <f t="shared" si="1"/>
        <v>4.166666666666663E-2</v>
      </c>
      <c r="H11" s="50">
        <f t="shared" si="2"/>
        <v>44788</v>
      </c>
      <c r="I11" s="50" t="s">
        <v>81</v>
      </c>
      <c r="J11" s="51">
        <v>0.29166666666666669</v>
      </c>
      <c r="K11" s="51">
        <v>0.33333333333333331</v>
      </c>
      <c r="L11" s="55">
        <f t="shared" si="3"/>
        <v>0</v>
      </c>
      <c r="M11" s="52">
        <f t="shared" si="4"/>
        <v>44794</v>
      </c>
      <c r="N11" s="53" t="s">
        <v>82</v>
      </c>
      <c r="O11" s="54">
        <v>0.29166666666666669</v>
      </c>
      <c r="P11" s="54">
        <v>0.33333333333333331</v>
      </c>
      <c r="Q11" s="55">
        <f t="shared" si="5"/>
        <v>4.166666666666663E-2</v>
      </c>
      <c r="R11" s="56">
        <f t="shared" si="6"/>
        <v>44802</v>
      </c>
      <c r="S11" s="50" t="s">
        <v>82</v>
      </c>
      <c r="T11" s="49">
        <v>0.29166666666666669</v>
      </c>
      <c r="U11" s="49">
        <v>0.33333333333333331</v>
      </c>
      <c r="V11" s="55">
        <f t="shared" si="7"/>
        <v>4.166666666666663E-2</v>
      </c>
      <c r="W11" s="57">
        <f t="shared" si="8"/>
        <v>0.12499999999999989</v>
      </c>
    </row>
    <row r="12" spans="1:23" x14ac:dyDescent="0.25">
      <c r="A12" s="59">
        <v>6</v>
      </c>
      <c r="B12" s="59" t="str">
        <f>Cronograma!B15</f>
        <v>Noções De Direito Do Trabalho</v>
      </c>
      <c r="C12" s="90" t="s">
        <v>106</v>
      </c>
      <c r="D12" s="48">
        <v>44788</v>
      </c>
      <c r="E12" s="49">
        <v>0.29166666666666669</v>
      </c>
      <c r="F12" s="49">
        <v>0.33333333333333331</v>
      </c>
      <c r="G12" s="55">
        <f t="shared" si="1"/>
        <v>4.166666666666663E-2</v>
      </c>
      <c r="H12" s="50">
        <f t="shared" si="2"/>
        <v>44789</v>
      </c>
      <c r="I12" s="50" t="s">
        <v>81</v>
      </c>
      <c r="J12" s="51">
        <v>0.29166666666666669</v>
      </c>
      <c r="K12" s="51">
        <v>0.33333333333333331</v>
      </c>
      <c r="L12" s="55">
        <f t="shared" si="3"/>
        <v>0</v>
      </c>
      <c r="M12" s="52">
        <f t="shared" si="4"/>
        <v>44795</v>
      </c>
      <c r="N12" s="53" t="s">
        <v>82</v>
      </c>
      <c r="O12" s="54">
        <v>0.29166666666666669</v>
      </c>
      <c r="P12" s="54">
        <v>0.33333333333333331</v>
      </c>
      <c r="Q12" s="55">
        <f t="shared" si="5"/>
        <v>4.166666666666663E-2</v>
      </c>
      <c r="R12" s="56">
        <f t="shared" si="6"/>
        <v>44803</v>
      </c>
      <c r="S12" s="50" t="s">
        <v>82</v>
      </c>
      <c r="T12" s="49">
        <v>0.29166666666666669</v>
      </c>
      <c r="U12" s="49">
        <v>0.33333333333333331</v>
      </c>
      <c r="V12" s="55">
        <f t="shared" si="7"/>
        <v>4.166666666666663E-2</v>
      </c>
      <c r="W12" s="57">
        <f t="shared" si="8"/>
        <v>0.12499999999999989</v>
      </c>
    </row>
    <row r="13" spans="1:23" x14ac:dyDescent="0.25">
      <c r="A13" s="59">
        <v>7</v>
      </c>
      <c r="B13" s="59" t="str">
        <f>Cronograma!B16</f>
        <v xml:space="preserve">Noções De Direito Processual Do Trabalho </v>
      </c>
      <c r="C13" s="90" t="s">
        <v>107</v>
      </c>
      <c r="D13" s="48">
        <v>44789</v>
      </c>
      <c r="E13" s="49">
        <v>0.29166666666666669</v>
      </c>
      <c r="F13" s="49">
        <v>0.33333333333333331</v>
      </c>
      <c r="G13" s="55">
        <f t="shared" si="1"/>
        <v>4.166666666666663E-2</v>
      </c>
      <c r="H13" s="50">
        <f t="shared" si="2"/>
        <v>44790</v>
      </c>
      <c r="I13" s="50" t="s">
        <v>81</v>
      </c>
      <c r="J13" s="51">
        <v>0.29166666666666669</v>
      </c>
      <c r="K13" s="51">
        <v>0.33333333333333331</v>
      </c>
      <c r="L13" s="55">
        <f t="shared" si="3"/>
        <v>0</v>
      </c>
      <c r="M13" s="52">
        <f t="shared" si="4"/>
        <v>44796</v>
      </c>
      <c r="N13" s="53" t="s">
        <v>82</v>
      </c>
      <c r="O13" s="54">
        <v>0.29166666666666669</v>
      </c>
      <c r="P13" s="54">
        <v>0.33333333333333331</v>
      </c>
      <c r="Q13" s="55">
        <f t="shared" si="5"/>
        <v>4.166666666666663E-2</v>
      </c>
      <c r="R13" s="56">
        <f t="shared" si="6"/>
        <v>44804</v>
      </c>
      <c r="S13" s="50" t="s">
        <v>82</v>
      </c>
      <c r="T13" s="49">
        <v>0.29166666666666669</v>
      </c>
      <c r="U13" s="49">
        <v>0.33333333333333331</v>
      </c>
      <c r="V13" s="55">
        <f t="shared" si="7"/>
        <v>4.166666666666663E-2</v>
      </c>
      <c r="W13" s="57">
        <f t="shared" si="8"/>
        <v>0.12499999999999989</v>
      </c>
    </row>
    <row r="14" spans="1:23" ht="30" x14ac:dyDescent="0.25">
      <c r="A14" s="2"/>
      <c r="B14" s="2"/>
      <c r="C14" s="90" t="s">
        <v>108</v>
      </c>
      <c r="D14" s="48">
        <v>44790</v>
      </c>
      <c r="E14" s="49">
        <v>0.29166666666666669</v>
      </c>
      <c r="F14" s="49">
        <v>0.33333333333333331</v>
      </c>
      <c r="G14" s="55">
        <f t="shared" si="1"/>
        <v>4.166666666666663E-2</v>
      </c>
      <c r="H14" s="50">
        <f t="shared" si="2"/>
        <v>44791</v>
      </c>
      <c r="I14" s="50" t="s">
        <v>81</v>
      </c>
      <c r="J14" s="51">
        <v>0.29166666666666669</v>
      </c>
      <c r="K14" s="51">
        <v>0.33333333333333331</v>
      </c>
      <c r="L14" s="55">
        <f t="shared" si="3"/>
        <v>0</v>
      </c>
      <c r="M14" s="52">
        <f t="shared" si="4"/>
        <v>44797</v>
      </c>
      <c r="N14" s="53" t="s">
        <v>82</v>
      </c>
      <c r="O14" s="54">
        <v>0.29166666666666669</v>
      </c>
      <c r="P14" s="54">
        <v>0.33333333333333331</v>
      </c>
      <c r="Q14" s="55">
        <f t="shared" si="5"/>
        <v>4.166666666666663E-2</v>
      </c>
      <c r="R14" s="56">
        <f t="shared" si="6"/>
        <v>44805</v>
      </c>
      <c r="S14" s="50" t="s">
        <v>82</v>
      </c>
      <c r="T14" s="49">
        <v>0.29166666666666669</v>
      </c>
      <c r="U14" s="49">
        <v>0.33333333333333331</v>
      </c>
      <c r="V14" s="55">
        <f t="shared" si="7"/>
        <v>4.166666666666663E-2</v>
      </c>
      <c r="W14" s="57">
        <f t="shared" si="8"/>
        <v>0.12499999999999989</v>
      </c>
    </row>
    <row r="15" spans="1:23" x14ac:dyDescent="0.25">
      <c r="A15" s="2"/>
      <c r="C15" s="90" t="s">
        <v>109</v>
      </c>
      <c r="D15" s="48">
        <v>44791</v>
      </c>
      <c r="E15" s="49">
        <v>0.29166666666666669</v>
      </c>
      <c r="F15" s="49">
        <v>0.33333333333333331</v>
      </c>
      <c r="G15" s="55">
        <f t="shared" si="1"/>
        <v>4.166666666666663E-2</v>
      </c>
      <c r="H15" s="50">
        <f t="shared" si="2"/>
        <v>44792</v>
      </c>
      <c r="I15" s="50" t="s">
        <v>81</v>
      </c>
      <c r="J15" s="51">
        <v>0.29166666666666669</v>
      </c>
      <c r="K15" s="51">
        <v>0.33333333333333331</v>
      </c>
      <c r="L15" s="55">
        <f t="shared" si="3"/>
        <v>0</v>
      </c>
      <c r="M15" s="52">
        <f t="shared" si="4"/>
        <v>44798</v>
      </c>
      <c r="N15" s="53" t="s">
        <v>82</v>
      </c>
      <c r="O15" s="54">
        <v>0.29166666666666669</v>
      </c>
      <c r="P15" s="54">
        <v>0.33333333333333331</v>
      </c>
      <c r="Q15" s="55">
        <f t="shared" si="5"/>
        <v>4.166666666666663E-2</v>
      </c>
      <c r="R15" s="56">
        <f t="shared" si="6"/>
        <v>44806</v>
      </c>
      <c r="S15" s="50" t="s">
        <v>82</v>
      </c>
      <c r="T15" s="49">
        <v>0.29166666666666669</v>
      </c>
      <c r="U15" s="49">
        <v>0.33333333333333331</v>
      </c>
      <c r="V15" s="55">
        <f t="shared" si="7"/>
        <v>4.166666666666663E-2</v>
      </c>
      <c r="W15" s="57">
        <f t="shared" si="8"/>
        <v>0.12499999999999989</v>
      </c>
    </row>
    <row r="16" spans="1:23" x14ac:dyDescent="0.25">
      <c r="A16" s="2"/>
      <c r="B16" s="2"/>
      <c r="C16" s="90" t="s">
        <v>110</v>
      </c>
      <c r="D16" s="48">
        <v>44792</v>
      </c>
      <c r="E16" s="49">
        <v>0.29166666666666669</v>
      </c>
      <c r="F16" s="49">
        <v>0.33333333333333331</v>
      </c>
      <c r="G16" s="55">
        <f t="shared" si="1"/>
        <v>4.166666666666663E-2</v>
      </c>
      <c r="H16" s="50">
        <f t="shared" si="2"/>
        <v>44793</v>
      </c>
      <c r="I16" s="50" t="s">
        <v>81</v>
      </c>
      <c r="J16" s="51">
        <v>0.29166666666666669</v>
      </c>
      <c r="K16" s="51">
        <v>0.33333333333333331</v>
      </c>
      <c r="L16" s="55">
        <f t="shared" si="3"/>
        <v>0</v>
      </c>
      <c r="M16" s="52">
        <f t="shared" si="4"/>
        <v>44799</v>
      </c>
      <c r="N16" s="53" t="s">
        <v>82</v>
      </c>
      <c r="O16" s="54">
        <v>0.29166666666666669</v>
      </c>
      <c r="P16" s="54">
        <v>0.33333333333333331</v>
      </c>
      <c r="Q16" s="55">
        <f t="shared" si="5"/>
        <v>4.166666666666663E-2</v>
      </c>
      <c r="R16" s="56">
        <f t="shared" si="6"/>
        <v>44807</v>
      </c>
      <c r="S16" s="50" t="s">
        <v>82</v>
      </c>
      <c r="T16" s="49">
        <v>0.29166666666666669</v>
      </c>
      <c r="U16" s="49">
        <v>0.33333333333333331</v>
      </c>
      <c r="V16" s="55">
        <f t="shared" si="7"/>
        <v>4.166666666666663E-2</v>
      </c>
      <c r="W16" s="57">
        <f t="shared" si="8"/>
        <v>0.12499999999999989</v>
      </c>
    </row>
    <row r="17" spans="1:23" ht="30" x14ac:dyDescent="0.25">
      <c r="A17" s="2"/>
      <c r="B17" s="2"/>
      <c r="C17" s="90" t="s">
        <v>111</v>
      </c>
      <c r="D17" s="48">
        <v>44793</v>
      </c>
      <c r="E17" s="49">
        <v>0.29166666666666669</v>
      </c>
      <c r="F17" s="49">
        <v>0.33333333333333331</v>
      </c>
      <c r="G17" s="55">
        <f t="shared" si="1"/>
        <v>4.166666666666663E-2</v>
      </c>
      <c r="H17" s="50">
        <f t="shared" si="2"/>
        <v>44794</v>
      </c>
      <c r="I17" s="50" t="s">
        <v>81</v>
      </c>
      <c r="J17" s="51">
        <v>0.29166666666666669</v>
      </c>
      <c r="K17" s="51">
        <v>0.33333333333333331</v>
      </c>
      <c r="L17" s="55">
        <f t="shared" si="3"/>
        <v>0</v>
      </c>
      <c r="M17" s="52">
        <f t="shared" si="4"/>
        <v>44800</v>
      </c>
      <c r="N17" s="53" t="s">
        <v>82</v>
      </c>
      <c r="O17" s="54">
        <v>0.29166666666666669</v>
      </c>
      <c r="P17" s="54">
        <v>0.33333333333333331</v>
      </c>
      <c r="Q17" s="55">
        <f t="shared" si="5"/>
        <v>4.166666666666663E-2</v>
      </c>
      <c r="R17" s="56">
        <f t="shared" si="6"/>
        <v>44808</v>
      </c>
      <c r="S17" s="50" t="s">
        <v>82</v>
      </c>
      <c r="T17" s="49">
        <v>0.29166666666666669</v>
      </c>
      <c r="U17" s="49">
        <v>0.33333333333333331</v>
      </c>
      <c r="V17" s="55">
        <f t="shared" si="7"/>
        <v>4.166666666666663E-2</v>
      </c>
      <c r="W17" s="57">
        <f t="shared" si="8"/>
        <v>0.12499999999999989</v>
      </c>
    </row>
    <row r="18" spans="1:23" x14ac:dyDescent="0.25">
      <c r="A18" s="2"/>
      <c r="B18" s="2"/>
      <c r="C18" s="90" t="s">
        <v>112</v>
      </c>
      <c r="D18" s="48">
        <v>44794</v>
      </c>
      <c r="E18" s="49">
        <v>0.29166666666666669</v>
      </c>
      <c r="F18" s="49">
        <v>0.33333333333333331</v>
      </c>
      <c r="G18" s="55">
        <f t="shared" si="1"/>
        <v>4.166666666666663E-2</v>
      </c>
      <c r="H18" s="50">
        <f t="shared" si="2"/>
        <v>44795</v>
      </c>
      <c r="I18" s="50" t="s">
        <v>81</v>
      </c>
      <c r="J18" s="51">
        <v>0.29166666666666669</v>
      </c>
      <c r="K18" s="51">
        <v>0.33333333333333331</v>
      </c>
      <c r="L18" s="55">
        <f t="shared" si="3"/>
        <v>0</v>
      </c>
      <c r="M18" s="52">
        <f t="shared" si="4"/>
        <v>44801</v>
      </c>
      <c r="N18" s="53" t="s">
        <v>82</v>
      </c>
      <c r="O18" s="54">
        <v>0.29166666666666669</v>
      </c>
      <c r="P18" s="54">
        <v>0.33333333333333331</v>
      </c>
      <c r="Q18" s="55">
        <f t="shared" si="5"/>
        <v>4.166666666666663E-2</v>
      </c>
      <c r="R18" s="56">
        <f t="shared" si="6"/>
        <v>44809</v>
      </c>
      <c r="S18" s="50" t="s">
        <v>82</v>
      </c>
      <c r="T18" s="49">
        <v>0.29166666666666669</v>
      </c>
      <c r="U18" s="49">
        <v>0.33333333333333331</v>
      </c>
      <c r="V18" s="55">
        <f t="shared" si="7"/>
        <v>4.166666666666663E-2</v>
      </c>
      <c r="W18" s="57">
        <f t="shared" si="8"/>
        <v>0.12499999999999989</v>
      </c>
    </row>
    <row r="19" spans="1:23" x14ac:dyDescent="0.25">
      <c r="A19" s="2"/>
      <c r="B19" s="2"/>
      <c r="C19" s="90" t="s">
        <v>113</v>
      </c>
      <c r="D19" s="48">
        <v>44795</v>
      </c>
      <c r="E19" s="49">
        <v>0.29166666666666669</v>
      </c>
      <c r="F19" s="49">
        <v>0.33333333333333331</v>
      </c>
      <c r="G19" s="55">
        <f t="shared" si="1"/>
        <v>4.166666666666663E-2</v>
      </c>
      <c r="H19" s="50">
        <f t="shared" si="2"/>
        <v>44796</v>
      </c>
      <c r="I19" s="50" t="s">
        <v>81</v>
      </c>
      <c r="J19" s="51">
        <v>0.29166666666666669</v>
      </c>
      <c r="K19" s="51">
        <v>0.33333333333333331</v>
      </c>
      <c r="L19" s="55">
        <f t="shared" si="3"/>
        <v>0</v>
      </c>
      <c r="M19" s="52">
        <f t="shared" si="4"/>
        <v>44802</v>
      </c>
      <c r="N19" s="53" t="s">
        <v>82</v>
      </c>
      <c r="O19" s="54">
        <v>0.29166666666666669</v>
      </c>
      <c r="P19" s="54">
        <v>0.33333333333333331</v>
      </c>
      <c r="Q19" s="55">
        <f t="shared" si="5"/>
        <v>4.166666666666663E-2</v>
      </c>
      <c r="R19" s="56">
        <f t="shared" si="6"/>
        <v>44810</v>
      </c>
      <c r="S19" s="50" t="s">
        <v>82</v>
      </c>
      <c r="T19" s="49">
        <v>0.29166666666666669</v>
      </c>
      <c r="U19" s="49">
        <v>0.33333333333333331</v>
      </c>
      <c r="V19" s="55">
        <f t="shared" si="7"/>
        <v>4.166666666666663E-2</v>
      </c>
      <c r="W19" s="57">
        <f t="shared" si="8"/>
        <v>0.12499999999999989</v>
      </c>
    </row>
    <row r="20" spans="1:23" ht="30" x14ac:dyDescent="0.25">
      <c r="A20" s="2"/>
      <c r="B20" s="2"/>
      <c r="C20" s="90" t="s">
        <v>114</v>
      </c>
      <c r="D20" s="48">
        <v>44796</v>
      </c>
      <c r="E20" s="49">
        <v>0.29166666666666669</v>
      </c>
      <c r="F20" s="49">
        <v>0.33333333333333331</v>
      </c>
      <c r="G20" s="55">
        <f t="shared" si="1"/>
        <v>4.166666666666663E-2</v>
      </c>
      <c r="H20" s="50">
        <f t="shared" si="2"/>
        <v>44797</v>
      </c>
      <c r="I20" s="50" t="s">
        <v>81</v>
      </c>
      <c r="J20" s="51">
        <v>0.29166666666666669</v>
      </c>
      <c r="K20" s="51">
        <v>0.33333333333333331</v>
      </c>
      <c r="L20" s="55">
        <f t="shared" si="3"/>
        <v>0</v>
      </c>
      <c r="M20" s="52">
        <f t="shared" si="4"/>
        <v>44803</v>
      </c>
      <c r="N20" s="53" t="s">
        <v>82</v>
      </c>
      <c r="O20" s="54">
        <v>0.29166666666666669</v>
      </c>
      <c r="P20" s="54">
        <v>0.33333333333333331</v>
      </c>
      <c r="Q20" s="55">
        <f t="shared" si="5"/>
        <v>4.166666666666663E-2</v>
      </c>
      <c r="R20" s="56">
        <f t="shared" si="6"/>
        <v>44811</v>
      </c>
      <c r="S20" s="50" t="s">
        <v>82</v>
      </c>
      <c r="T20" s="49">
        <v>0.29166666666666669</v>
      </c>
      <c r="U20" s="49">
        <v>0.33333333333333331</v>
      </c>
      <c r="V20" s="55">
        <f t="shared" si="7"/>
        <v>4.166666666666663E-2</v>
      </c>
      <c r="W20" s="57">
        <f t="shared" si="8"/>
        <v>0.12499999999999989</v>
      </c>
    </row>
    <row r="21" spans="1:23" x14ac:dyDescent="0.25">
      <c r="A21" s="2"/>
      <c r="B21" s="2"/>
      <c r="C21" s="90" t="s">
        <v>115</v>
      </c>
      <c r="D21" s="48">
        <v>44797</v>
      </c>
      <c r="E21" s="49">
        <v>0.29166666666666669</v>
      </c>
      <c r="F21" s="49">
        <v>0.33333333333333331</v>
      </c>
      <c r="G21" s="55">
        <f t="shared" si="1"/>
        <v>4.166666666666663E-2</v>
      </c>
      <c r="H21" s="50">
        <f t="shared" si="2"/>
        <v>44798</v>
      </c>
      <c r="I21" s="50" t="s">
        <v>81</v>
      </c>
      <c r="J21" s="51">
        <v>0.29166666666666669</v>
      </c>
      <c r="K21" s="51">
        <v>0.33333333333333331</v>
      </c>
      <c r="L21" s="55">
        <f t="shared" si="3"/>
        <v>0</v>
      </c>
      <c r="M21" s="52">
        <f t="shared" si="4"/>
        <v>44804</v>
      </c>
      <c r="N21" s="53" t="s">
        <v>82</v>
      </c>
      <c r="O21" s="54">
        <v>0.29166666666666669</v>
      </c>
      <c r="P21" s="54">
        <v>0.33333333333333331</v>
      </c>
      <c r="Q21" s="55">
        <f t="shared" si="5"/>
        <v>4.166666666666663E-2</v>
      </c>
      <c r="R21" s="56">
        <f t="shared" si="6"/>
        <v>44812</v>
      </c>
      <c r="S21" s="50" t="s">
        <v>82</v>
      </c>
      <c r="T21" s="49">
        <v>0.29166666666666669</v>
      </c>
      <c r="U21" s="49">
        <v>0.33333333333333331</v>
      </c>
      <c r="V21" s="55">
        <f t="shared" si="7"/>
        <v>4.166666666666663E-2</v>
      </c>
      <c r="W21" s="57">
        <f t="shared" si="8"/>
        <v>0.12499999999999989</v>
      </c>
    </row>
    <row r="22" spans="1:23" ht="30" x14ac:dyDescent="0.25">
      <c r="A22" s="2"/>
      <c r="B22" s="2"/>
      <c r="C22" s="90" t="s">
        <v>116</v>
      </c>
      <c r="D22" s="48">
        <v>44798</v>
      </c>
      <c r="E22" s="49">
        <v>0.29166666666666669</v>
      </c>
      <c r="F22" s="49">
        <v>0.33333333333333331</v>
      </c>
      <c r="G22" s="55">
        <f t="shared" si="1"/>
        <v>4.166666666666663E-2</v>
      </c>
      <c r="H22" s="50">
        <f t="shared" si="2"/>
        <v>44799</v>
      </c>
      <c r="I22" s="50" t="s">
        <v>81</v>
      </c>
      <c r="J22" s="51">
        <v>0.29166666666666669</v>
      </c>
      <c r="K22" s="51">
        <v>0.33333333333333331</v>
      </c>
      <c r="L22" s="55">
        <f t="shared" si="3"/>
        <v>0</v>
      </c>
      <c r="M22" s="52">
        <f t="shared" si="4"/>
        <v>44805</v>
      </c>
      <c r="N22" s="53" t="s">
        <v>82</v>
      </c>
      <c r="O22" s="54">
        <v>0.29166666666666669</v>
      </c>
      <c r="P22" s="54">
        <v>0.33333333333333331</v>
      </c>
      <c r="Q22" s="55">
        <f t="shared" si="5"/>
        <v>4.166666666666663E-2</v>
      </c>
      <c r="R22" s="56">
        <f t="shared" si="6"/>
        <v>44813</v>
      </c>
      <c r="S22" s="50" t="s">
        <v>82</v>
      </c>
      <c r="T22" s="49">
        <v>0.29166666666666669</v>
      </c>
      <c r="U22" s="49">
        <v>0.33333333333333331</v>
      </c>
      <c r="V22" s="55">
        <f t="shared" si="7"/>
        <v>4.166666666666663E-2</v>
      </c>
      <c r="W22" s="57">
        <f t="shared" si="8"/>
        <v>0.12499999999999989</v>
      </c>
    </row>
    <row r="23" spans="1:23" x14ac:dyDescent="0.25">
      <c r="A23" s="2"/>
      <c r="B23" s="2"/>
      <c r="C23" s="90" t="s">
        <v>117</v>
      </c>
      <c r="D23" s="48">
        <v>44799</v>
      </c>
      <c r="E23" s="49">
        <v>0.29166666666666669</v>
      </c>
      <c r="F23" s="49">
        <v>0.33333333333333331</v>
      </c>
      <c r="G23" s="55">
        <f t="shared" si="1"/>
        <v>4.166666666666663E-2</v>
      </c>
      <c r="H23" s="50">
        <f t="shared" si="2"/>
        <v>44800</v>
      </c>
      <c r="I23" s="50" t="s">
        <v>81</v>
      </c>
      <c r="J23" s="51">
        <v>0.29166666666666669</v>
      </c>
      <c r="K23" s="51">
        <v>0.33333333333333331</v>
      </c>
      <c r="L23" s="55">
        <f t="shared" si="3"/>
        <v>0</v>
      </c>
      <c r="M23" s="52">
        <f t="shared" si="4"/>
        <v>44806</v>
      </c>
      <c r="N23" s="53" t="s">
        <v>82</v>
      </c>
      <c r="O23" s="54">
        <v>0.29166666666666669</v>
      </c>
      <c r="P23" s="54">
        <v>0.33333333333333331</v>
      </c>
      <c r="Q23" s="55">
        <f t="shared" si="5"/>
        <v>4.166666666666663E-2</v>
      </c>
      <c r="R23" s="56">
        <f t="shared" si="6"/>
        <v>44814</v>
      </c>
      <c r="S23" s="50" t="s">
        <v>82</v>
      </c>
      <c r="T23" s="49">
        <v>0.29166666666666669</v>
      </c>
      <c r="U23" s="49">
        <v>0.33333333333333331</v>
      </c>
      <c r="V23" s="55">
        <f t="shared" si="7"/>
        <v>4.166666666666663E-2</v>
      </c>
      <c r="W23" s="57">
        <f t="shared" si="8"/>
        <v>0.12499999999999989</v>
      </c>
    </row>
    <row r="24" spans="1:23" ht="150" x14ac:dyDescent="0.25">
      <c r="A24" s="2"/>
      <c r="B24" s="2"/>
      <c r="C24" s="90" t="s">
        <v>118</v>
      </c>
      <c r="D24" s="48">
        <v>44800</v>
      </c>
      <c r="E24" s="49">
        <v>0.29166666666666669</v>
      </c>
      <c r="F24" s="49">
        <v>0.33333333333333331</v>
      </c>
      <c r="G24" s="55">
        <f t="shared" si="1"/>
        <v>4.166666666666663E-2</v>
      </c>
      <c r="H24" s="50">
        <f t="shared" si="2"/>
        <v>44801</v>
      </c>
      <c r="I24" s="50" t="s">
        <v>81</v>
      </c>
      <c r="J24" s="51">
        <v>0.29166666666666669</v>
      </c>
      <c r="K24" s="51">
        <v>0.33333333333333331</v>
      </c>
      <c r="L24" s="55">
        <f t="shared" si="3"/>
        <v>0</v>
      </c>
      <c r="M24" s="52">
        <f t="shared" si="4"/>
        <v>44807</v>
      </c>
      <c r="N24" s="53" t="s">
        <v>82</v>
      </c>
      <c r="O24" s="54">
        <v>0.29166666666666669</v>
      </c>
      <c r="P24" s="54">
        <v>0.33333333333333331</v>
      </c>
      <c r="Q24" s="55">
        <f t="shared" si="5"/>
        <v>4.166666666666663E-2</v>
      </c>
      <c r="R24" s="56">
        <f t="shared" si="6"/>
        <v>44815</v>
      </c>
      <c r="S24" s="50" t="s">
        <v>82</v>
      </c>
      <c r="T24" s="49">
        <v>0.29166666666666669</v>
      </c>
      <c r="U24" s="49">
        <v>0.33333333333333331</v>
      </c>
      <c r="V24" s="55">
        <f t="shared" si="7"/>
        <v>4.166666666666663E-2</v>
      </c>
      <c r="W24" s="57">
        <f t="shared" si="8"/>
        <v>0.12499999999999989</v>
      </c>
    </row>
    <row r="25" spans="1:23" ht="120" x14ac:dyDescent="0.25">
      <c r="A25" s="2"/>
      <c r="B25" s="2"/>
      <c r="C25" s="90" t="s">
        <v>119</v>
      </c>
      <c r="D25" s="48">
        <v>44801</v>
      </c>
      <c r="E25" s="49">
        <v>0.29166666666666669</v>
      </c>
      <c r="F25" s="49">
        <v>0.33333333333333331</v>
      </c>
      <c r="G25" s="55">
        <f t="shared" si="1"/>
        <v>4.166666666666663E-2</v>
      </c>
      <c r="H25" s="50">
        <f t="shared" si="2"/>
        <v>44802</v>
      </c>
      <c r="I25" s="50" t="s">
        <v>81</v>
      </c>
      <c r="J25" s="51">
        <v>0.29166666666666669</v>
      </c>
      <c r="K25" s="51">
        <v>0.33333333333333331</v>
      </c>
      <c r="L25" s="55">
        <f t="shared" si="3"/>
        <v>0</v>
      </c>
      <c r="M25" s="52">
        <f t="shared" si="4"/>
        <v>44808</v>
      </c>
      <c r="N25" s="53" t="s">
        <v>82</v>
      </c>
      <c r="O25" s="54">
        <v>0.29166666666666669</v>
      </c>
      <c r="P25" s="54">
        <v>0.33333333333333331</v>
      </c>
      <c r="Q25" s="55">
        <f t="shared" si="5"/>
        <v>4.166666666666663E-2</v>
      </c>
      <c r="R25" s="56">
        <f t="shared" si="6"/>
        <v>44816</v>
      </c>
      <c r="S25" s="50" t="s">
        <v>82</v>
      </c>
      <c r="T25" s="49">
        <v>0.29166666666666669</v>
      </c>
      <c r="U25" s="49">
        <v>0.33333333333333331</v>
      </c>
      <c r="V25" s="55">
        <f t="shared" si="7"/>
        <v>4.166666666666663E-2</v>
      </c>
      <c r="W25" s="57">
        <f t="shared" si="8"/>
        <v>0.12499999999999989</v>
      </c>
    </row>
    <row r="26" spans="1:23" ht="30" x14ac:dyDescent="0.25">
      <c r="A26" s="2"/>
      <c r="B26" s="2"/>
      <c r="C26" s="90" t="s">
        <v>120</v>
      </c>
      <c r="D26" s="48">
        <v>44802</v>
      </c>
      <c r="E26" s="49">
        <v>0.29166666666666669</v>
      </c>
      <c r="F26" s="49">
        <v>0.33333333333333331</v>
      </c>
      <c r="G26" s="55">
        <f t="shared" si="1"/>
        <v>4.166666666666663E-2</v>
      </c>
      <c r="H26" s="50">
        <f t="shared" si="2"/>
        <v>44803</v>
      </c>
      <c r="I26" s="50" t="s">
        <v>81</v>
      </c>
      <c r="J26" s="51">
        <v>0.29166666666666669</v>
      </c>
      <c r="K26" s="51">
        <v>0.33333333333333331</v>
      </c>
      <c r="L26" s="55">
        <f t="shared" si="3"/>
        <v>0</v>
      </c>
      <c r="M26" s="52">
        <f t="shared" si="4"/>
        <v>44809</v>
      </c>
      <c r="N26" s="53" t="s">
        <v>82</v>
      </c>
      <c r="O26" s="54">
        <v>0.29166666666666669</v>
      </c>
      <c r="P26" s="54">
        <v>0.33333333333333331</v>
      </c>
      <c r="Q26" s="55">
        <f t="shared" si="5"/>
        <v>4.166666666666663E-2</v>
      </c>
      <c r="R26" s="56">
        <f t="shared" si="6"/>
        <v>44817</v>
      </c>
      <c r="S26" s="50" t="s">
        <v>82</v>
      </c>
      <c r="T26" s="49">
        <v>0.29166666666666669</v>
      </c>
      <c r="U26" s="49">
        <v>0.33333333333333331</v>
      </c>
      <c r="V26" s="55">
        <f t="shared" si="7"/>
        <v>4.166666666666663E-2</v>
      </c>
      <c r="W26" s="57">
        <f t="shared" si="8"/>
        <v>0.12499999999999989</v>
      </c>
    </row>
    <row r="27" spans="1:23" ht="30" x14ac:dyDescent="0.25">
      <c r="A27" s="2"/>
      <c r="B27" s="2"/>
      <c r="C27" s="90" t="s">
        <v>121</v>
      </c>
      <c r="D27" s="48">
        <v>44803</v>
      </c>
      <c r="E27" s="49">
        <v>0.29166666666666669</v>
      </c>
      <c r="F27" s="49">
        <v>0.33333333333333331</v>
      </c>
      <c r="G27" s="55">
        <f t="shared" si="1"/>
        <v>4.166666666666663E-2</v>
      </c>
      <c r="H27" s="50">
        <f t="shared" si="2"/>
        <v>44804</v>
      </c>
      <c r="I27" s="50" t="s">
        <v>81</v>
      </c>
      <c r="J27" s="51">
        <v>0.29166666666666669</v>
      </c>
      <c r="K27" s="51">
        <v>0.33333333333333331</v>
      </c>
      <c r="L27" s="55">
        <f t="shared" si="3"/>
        <v>0</v>
      </c>
      <c r="M27" s="52">
        <f t="shared" si="4"/>
        <v>44810</v>
      </c>
      <c r="N27" s="53" t="s">
        <v>82</v>
      </c>
      <c r="O27" s="54">
        <v>0.29166666666666669</v>
      </c>
      <c r="P27" s="54">
        <v>0.33333333333333331</v>
      </c>
      <c r="Q27" s="55">
        <f t="shared" si="5"/>
        <v>4.166666666666663E-2</v>
      </c>
      <c r="R27" s="56">
        <f t="shared" si="6"/>
        <v>44818</v>
      </c>
      <c r="S27" s="50" t="s">
        <v>82</v>
      </c>
      <c r="T27" s="49">
        <v>0.29166666666666669</v>
      </c>
      <c r="U27" s="49">
        <v>0.33333333333333331</v>
      </c>
      <c r="V27" s="55">
        <f t="shared" si="7"/>
        <v>4.166666666666663E-2</v>
      </c>
      <c r="W27" s="57">
        <f t="shared" si="8"/>
        <v>0.12499999999999989</v>
      </c>
    </row>
    <row r="28" spans="1:23" ht="45.75" thickBot="1" x14ac:dyDescent="0.3">
      <c r="A28" s="2"/>
      <c r="B28" s="2"/>
      <c r="C28" s="90" t="s">
        <v>122</v>
      </c>
      <c r="D28" s="48">
        <v>44804</v>
      </c>
      <c r="E28" s="49">
        <v>0.29166666666666669</v>
      </c>
      <c r="F28" s="49">
        <v>0.33333333333333331</v>
      </c>
      <c r="G28" s="55">
        <f t="shared" si="1"/>
        <v>4.166666666666663E-2</v>
      </c>
      <c r="H28" s="50">
        <f t="shared" si="2"/>
        <v>44805</v>
      </c>
      <c r="I28" s="50" t="s">
        <v>81</v>
      </c>
      <c r="J28" s="51">
        <v>0.29166666666666669</v>
      </c>
      <c r="K28" s="51">
        <v>0.33333333333333331</v>
      </c>
      <c r="L28" s="55">
        <f t="shared" si="3"/>
        <v>0</v>
      </c>
      <c r="M28" s="52">
        <f t="shared" si="4"/>
        <v>44811</v>
      </c>
      <c r="N28" s="53" t="s">
        <v>82</v>
      </c>
      <c r="O28" s="54">
        <v>0.29166666666666669</v>
      </c>
      <c r="P28" s="54">
        <v>0.33333333333333331</v>
      </c>
      <c r="Q28" s="55">
        <f t="shared" si="5"/>
        <v>4.166666666666663E-2</v>
      </c>
      <c r="R28" s="56">
        <f t="shared" si="6"/>
        <v>44819</v>
      </c>
      <c r="S28" s="50" t="s">
        <v>82</v>
      </c>
      <c r="T28" s="49">
        <v>0.29166666666666669</v>
      </c>
      <c r="U28" s="49">
        <v>0.33333333333333331</v>
      </c>
      <c r="V28" s="55">
        <f t="shared" si="7"/>
        <v>4.166666666666663E-2</v>
      </c>
      <c r="W28" s="57">
        <f t="shared" si="8"/>
        <v>0.12499999999999989</v>
      </c>
    </row>
    <row r="29" spans="1:23" ht="15.75" thickBot="1" x14ac:dyDescent="0.3">
      <c r="C29" s="87" t="s">
        <v>83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23" x14ac:dyDescent="0.25"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</row>
    <row r="31" spans="1:23" x14ac:dyDescent="0.25"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23" x14ac:dyDescent="0.25"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</row>
    <row r="33" spans="3:17" x14ac:dyDescent="0.25"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</row>
    <row r="34" spans="3:17" ht="15.75" thickBot="1" x14ac:dyDescent="0.3"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</row>
  </sheetData>
  <mergeCells count="2">
    <mergeCell ref="C29:Q29"/>
    <mergeCell ref="C30:Q34"/>
  </mergeCells>
  <dataValidations disablePrompts="1" count="1">
    <dataValidation type="list" allowBlank="1" showInputMessage="1" showErrorMessage="1" sqref="N7:N28 I7:I28 S7:S28" xr:uid="{00000000-0002-0000-0500-000000000000}">
      <formula1>"Sim, Não"</formula1>
    </dataValidation>
  </dataValidations>
  <hyperlinks>
    <hyperlink ref="A8:B8" location="'Noções de Informática'!A1" display="'Noções de Informática'!A1" xr:uid="{00000000-0004-0000-0500-000009000000}"/>
    <hyperlink ref="A7:B7" location="'Língua Portuguesa'!A1" display="'Língua Portuguesa'!A1" xr:uid="{00000000-0004-0000-0500-000008000000}"/>
    <hyperlink ref="A9:B9" location="'Noções de Direito Constituciona'!A1" display="'Noções de Direito Constituciona'!A1" xr:uid="{00000000-0004-0000-0500-000006000000}"/>
    <hyperlink ref="A10:B10" location="'Noções de Direito Administrativ'!A1" display="'Noções de Direito Administrativ'!A1" xr:uid="{00000000-0004-0000-0500-000005000000}"/>
    <hyperlink ref="A11:B11" location="Legislação!A1" display="Legislação!A1" xr:uid="{00000000-0004-0000-0500-000004000000}"/>
    <hyperlink ref="A12:B12" location="'Noções De Direito Do Trabalho'!A1" display="'Noções De Direito Do Trabalho'!A1" xr:uid="{00000000-0004-0000-0500-000003000000}"/>
    <hyperlink ref="A13:B13" location="'Noções De Dir. Processual Do Tr'!A1" display="'Noções De Dir. Processual Do Tr'!A1" xr:uid="{00000000-0004-0000-05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8"/>
  <sheetViews>
    <sheetView showGridLines="0" workbookViewId="0">
      <selection activeCell="A7" sqref="A7:B13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1:23" x14ac:dyDescent="0.25">
      <c r="A5" s="2"/>
      <c r="B5" s="2"/>
      <c r="C5" s="35"/>
      <c r="D5" s="36"/>
      <c r="E5" s="37" t="s">
        <v>67</v>
      </c>
      <c r="F5" s="37"/>
      <c r="G5" s="38" t="s">
        <v>68</v>
      </c>
      <c r="H5" s="37"/>
      <c r="I5" s="37"/>
      <c r="J5" s="37" t="s">
        <v>69</v>
      </c>
      <c r="K5" s="37"/>
      <c r="L5" s="38" t="s">
        <v>70</v>
      </c>
      <c r="M5" s="36"/>
      <c r="N5" s="37"/>
      <c r="O5" s="37" t="s">
        <v>71</v>
      </c>
      <c r="P5" s="37"/>
      <c r="Q5" s="38"/>
      <c r="R5" s="36"/>
      <c r="S5" s="37"/>
      <c r="T5" s="37" t="s">
        <v>72</v>
      </c>
      <c r="U5" s="37"/>
      <c r="V5" s="38"/>
      <c r="W5" s="39" t="s">
        <v>73</v>
      </c>
    </row>
    <row r="6" spans="1:23" ht="30" x14ac:dyDescent="0.25">
      <c r="A6" s="63" t="s">
        <v>0</v>
      </c>
      <c r="B6" s="64" t="s">
        <v>74</v>
      </c>
      <c r="C6" s="40" t="s">
        <v>75</v>
      </c>
      <c r="D6" s="41" t="s">
        <v>76</v>
      </c>
      <c r="E6" s="42" t="s">
        <v>77</v>
      </c>
      <c r="F6" s="42" t="s">
        <v>78</v>
      </c>
      <c r="G6" s="43">
        <f>SUM(G7:G22)</f>
        <v>0.66666666666666607</v>
      </c>
      <c r="H6" s="44" t="s">
        <v>79</v>
      </c>
      <c r="I6" s="45" t="s">
        <v>80</v>
      </c>
      <c r="J6" s="42" t="s">
        <v>77</v>
      </c>
      <c r="K6" s="42" t="s">
        <v>78</v>
      </c>
      <c r="L6" s="43">
        <f>SUM(L7:L22)</f>
        <v>0</v>
      </c>
      <c r="M6" s="46" t="s">
        <v>79</v>
      </c>
      <c r="N6" s="44" t="s">
        <v>80</v>
      </c>
      <c r="O6" s="42" t="s">
        <v>77</v>
      </c>
      <c r="P6" s="42" t="s">
        <v>78</v>
      </c>
      <c r="Q6" s="43">
        <f>SUM(Q7:Q22)</f>
        <v>0.66666666666666607</v>
      </c>
      <c r="R6" s="44" t="s">
        <v>79</v>
      </c>
      <c r="S6" s="44" t="s">
        <v>80</v>
      </c>
      <c r="T6" s="42" t="s">
        <v>77</v>
      </c>
      <c r="U6" s="42" t="s">
        <v>78</v>
      </c>
      <c r="V6" s="43">
        <f>SUM(V7:V22)</f>
        <v>0.66666666666666607</v>
      </c>
      <c r="W6" s="47">
        <f>SUM(W7:W22)</f>
        <v>1.9999999999999991</v>
      </c>
    </row>
    <row r="7" spans="1:23" x14ac:dyDescent="0.25">
      <c r="A7" s="59">
        <v>1</v>
      </c>
      <c r="B7" s="59" t="str">
        <f>Cronograma!B10</f>
        <v>Língua Portuguesa</v>
      </c>
      <c r="C7" s="90" t="s">
        <v>123</v>
      </c>
      <c r="D7" s="48">
        <v>44783</v>
      </c>
      <c r="E7" s="49">
        <v>0.29166666666666669</v>
      </c>
      <c r="F7" s="49">
        <v>0.33333333333333331</v>
      </c>
      <c r="G7" s="55">
        <f>F7-E7</f>
        <v>4.166666666666663E-2</v>
      </c>
      <c r="H7" s="50">
        <f t="shared" ref="H7:H18" si="0">IF(D7="","",D7+DAY(1))</f>
        <v>44784</v>
      </c>
      <c r="I7" s="50" t="s">
        <v>81</v>
      </c>
      <c r="J7" s="51">
        <v>0.29166666666666669</v>
      </c>
      <c r="K7" s="51">
        <v>0.33333333333333331</v>
      </c>
      <c r="L7" s="55">
        <f>IF(I7="sim",K7-J7,0)</f>
        <v>0</v>
      </c>
      <c r="M7" s="52">
        <f>IF(D7="","",D7+DAY(7))</f>
        <v>44790</v>
      </c>
      <c r="N7" s="53" t="s">
        <v>82</v>
      </c>
      <c r="O7" s="54">
        <v>0.29166666666666669</v>
      </c>
      <c r="P7" s="54">
        <v>0.33333333333333331</v>
      </c>
      <c r="Q7" s="55">
        <f>IF(N7="sim",P7-O7,0)</f>
        <v>4.166666666666663E-2</v>
      </c>
      <c r="R7" s="56">
        <f>IF(D7="","",D7+DAY(15))</f>
        <v>44798</v>
      </c>
      <c r="S7" s="50" t="s">
        <v>82</v>
      </c>
      <c r="T7" s="49">
        <v>0.29166666666666669</v>
      </c>
      <c r="U7" s="49">
        <v>0.33333333333333331</v>
      </c>
      <c r="V7" s="55">
        <f>IF(S7="sim",U7-T7,0)</f>
        <v>4.166666666666663E-2</v>
      </c>
      <c r="W7" s="57">
        <f>G7+L7+Q7+V7</f>
        <v>0.12499999999999989</v>
      </c>
    </row>
    <row r="8" spans="1:23" ht="30" x14ac:dyDescent="0.25">
      <c r="A8" s="59">
        <v>2</v>
      </c>
      <c r="B8" s="59" t="str">
        <f>Cronograma!B11</f>
        <v>Noções De Informática</v>
      </c>
      <c r="C8" s="90" t="s">
        <v>124</v>
      </c>
      <c r="D8" s="48">
        <v>44784</v>
      </c>
      <c r="E8" s="49">
        <v>0.29166666666666669</v>
      </c>
      <c r="F8" s="49">
        <v>0.33333333333333331</v>
      </c>
      <c r="G8" s="55">
        <f t="shared" ref="G8:G22" si="1">F8-E8</f>
        <v>4.166666666666663E-2</v>
      </c>
      <c r="H8" s="50">
        <f t="shared" ref="H8:H22" si="2">IF(D8="","",D8+DAY(1))</f>
        <v>44785</v>
      </c>
      <c r="I8" s="50" t="s">
        <v>81</v>
      </c>
      <c r="J8" s="51">
        <v>0.29166666666666669</v>
      </c>
      <c r="K8" s="51">
        <v>0.33333333333333331</v>
      </c>
      <c r="L8" s="55">
        <f t="shared" ref="L8:L22" si="3">IF(I8="sim",K8-J8,0)</f>
        <v>0</v>
      </c>
      <c r="M8" s="52">
        <f t="shared" ref="M8:M22" si="4">IF(D8="","",D8+DAY(7))</f>
        <v>44791</v>
      </c>
      <c r="N8" s="53" t="s">
        <v>82</v>
      </c>
      <c r="O8" s="54">
        <v>0.29166666666666669</v>
      </c>
      <c r="P8" s="54">
        <v>0.33333333333333331</v>
      </c>
      <c r="Q8" s="55">
        <f t="shared" ref="Q8:Q22" si="5">IF(N8="sim",P8-O8,0)</f>
        <v>4.166666666666663E-2</v>
      </c>
      <c r="R8" s="56">
        <f t="shared" ref="R8:R22" si="6">IF(D8="","",D8+DAY(15))</f>
        <v>44799</v>
      </c>
      <c r="S8" s="50" t="s">
        <v>82</v>
      </c>
      <c r="T8" s="49">
        <v>0.29166666666666669</v>
      </c>
      <c r="U8" s="49">
        <v>0.33333333333333331</v>
      </c>
      <c r="V8" s="55">
        <f t="shared" ref="V8:V22" si="7">IF(S8="sim",U8-T8,0)</f>
        <v>4.166666666666663E-2</v>
      </c>
      <c r="W8" s="57">
        <f t="shared" ref="W8:W22" si="8">G8+L8+Q8+V8</f>
        <v>0.12499999999999989</v>
      </c>
    </row>
    <row r="9" spans="1:23" x14ac:dyDescent="0.25">
      <c r="A9" s="60">
        <v>3</v>
      </c>
      <c r="B9" s="60" t="str">
        <f>Cronograma!B12</f>
        <v>Noções De Direito Constitucional</v>
      </c>
      <c r="C9" s="90" t="s">
        <v>125</v>
      </c>
      <c r="D9" s="48">
        <v>44785</v>
      </c>
      <c r="E9" s="49">
        <v>0.29166666666666669</v>
      </c>
      <c r="F9" s="49">
        <v>0.33333333333333331</v>
      </c>
      <c r="G9" s="55">
        <f t="shared" si="1"/>
        <v>4.166666666666663E-2</v>
      </c>
      <c r="H9" s="50">
        <f t="shared" si="2"/>
        <v>44786</v>
      </c>
      <c r="I9" s="50" t="s">
        <v>81</v>
      </c>
      <c r="J9" s="51">
        <v>0.29166666666666669</v>
      </c>
      <c r="K9" s="51">
        <v>0.33333333333333331</v>
      </c>
      <c r="L9" s="55">
        <f t="shared" si="3"/>
        <v>0</v>
      </c>
      <c r="M9" s="52">
        <f t="shared" si="4"/>
        <v>44792</v>
      </c>
      <c r="N9" s="53" t="s">
        <v>82</v>
      </c>
      <c r="O9" s="54">
        <v>0.29166666666666669</v>
      </c>
      <c r="P9" s="54">
        <v>0.33333333333333331</v>
      </c>
      <c r="Q9" s="55">
        <f t="shared" si="5"/>
        <v>4.166666666666663E-2</v>
      </c>
      <c r="R9" s="56">
        <f t="shared" si="6"/>
        <v>44800</v>
      </c>
      <c r="S9" s="50" t="s">
        <v>82</v>
      </c>
      <c r="T9" s="49">
        <v>0.29166666666666669</v>
      </c>
      <c r="U9" s="49">
        <v>0.33333333333333331</v>
      </c>
      <c r="V9" s="55">
        <f t="shared" si="7"/>
        <v>4.166666666666663E-2</v>
      </c>
      <c r="W9" s="57">
        <f t="shared" si="8"/>
        <v>0.12499999999999989</v>
      </c>
    </row>
    <row r="10" spans="1:23" ht="45" x14ac:dyDescent="0.25">
      <c r="A10" s="59">
        <v>4</v>
      </c>
      <c r="B10" s="59" t="str">
        <f>Cronograma!B13</f>
        <v>Noções De Direito Administrativo</v>
      </c>
      <c r="C10" s="90" t="s">
        <v>126</v>
      </c>
      <c r="D10" s="48">
        <v>44786</v>
      </c>
      <c r="E10" s="49">
        <v>0.29166666666666669</v>
      </c>
      <c r="F10" s="49">
        <v>0.33333333333333331</v>
      </c>
      <c r="G10" s="55">
        <f t="shared" si="1"/>
        <v>4.166666666666663E-2</v>
      </c>
      <c r="H10" s="50">
        <f t="shared" si="2"/>
        <v>44787</v>
      </c>
      <c r="I10" s="50" t="s">
        <v>81</v>
      </c>
      <c r="J10" s="51">
        <v>0.29166666666666669</v>
      </c>
      <c r="K10" s="51">
        <v>0.33333333333333331</v>
      </c>
      <c r="L10" s="55">
        <f t="shared" si="3"/>
        <v>0</v>
      </c>
      <c r="M10" s="52">
        <f t="shared" si="4"/>
        <v>44793</v>
      </c>
      <c r="N10" s="53" t="s">
        <v>82</v>
      </c>
      <c r="O10" s="54">
        <v>0.29166666666666669</v>
      </c>
      <c r="P10" s="54">
        <v>0.33333333333333331</v>
      </c>
      <c r="Q10" s="55">
        <f t="shared" si="5"/>
        <v>4.166666666666663E-2</v>
      </c>
      <c r="R10" s="56">
        <f t="shared" si="6"/>
        <v>44801</v>
      </c>
      <c r="S10" s="50" t="s">
        <v>82</v>
      </c>
      <c r="T10" s="49">
        <v>0.29166666666666669</v>
      </c>
      <c r="U10" s="49">
        <v>0.33333333333333331</v>
      </c>
      <c r="V10" s="55">
        <f t="shared" si="7"/>
        <v>4.166666666666663E-2</v>
      </c>
      <c r="W10" s="57">
        <f t="shared" si="8"/>
        <v>0.12499999999999989</v>
      </c>
    </row>
    <row r="11" spans="1:23" ht="30" x14ac:dyDescent="0.25">
      <c r="A11" s="59">
        <v>5</v>
      </c>
      <c r="B11" s="59" t="str">
        <f>Cronograma!B14</f>
        <v>Legislação</v>
      </c>
      <c r="C11" s="90" t="s">
        <v>127</v>
      </c>
      <c r="D11" s="48">
        <v>44787</v>
      </c>
      <c r="E11" s="49">
        <v>0.29166666666666669</v>
      </c>
      <c r="F11" s="49">
        <v>0.33333333333333331</v>
      </c>
      <c r="G11" s="55">
        <f t="shared" si="1"/>
        <v>4.166666666666663E-2</v>
      </c>
      <c r="H11" s="50">
        <f t="shared" si="2"/>
        <v>44788</v>
      </c>
      <c r="I11" s="50" t="s">
        <v>81</v>
      </c>
      <c r="J11" s="51">
        <v>0.29166666666666669</v>
      </c>
      <c r="K11" s="51">
        <v>0.33333333333333331</v>
      </c>
      <c r="L11" s="55">
        <f t="shared" si="3"/>
        <v>0</v>
      </c>
      <c r="M11" s="52">
        <f t="shared" si="4"/>
        <v>44794</v>
      </c>
      <c r="N11" s="53" t="s">
        <v>82</v>
      </c>
      <c r="O11" s="54">
        <v>0.29166666666666669</v>
      </c>
      <c r="P11" s="54">
        <v>0.33333333333333331</v>
      </c>
      <c r="Q11" s="55">
        <f t="shared" si="5"/>
        <v>4.166666666666663E-2</v>
      </c>
      <c r="R11" s="56">
        <f t="shared" si="6"/>
        <v>44802</v>
      </c>
      <c r="S11" s="50" t="s">
        <v>82</v>
      </c>
      <c r="T11" s="49">
        <v>0.29166666666666669</v>
      </c>
      <c r="U11" s="49">
        <v>0.33333333333333331</v>
      </c>
      <c r="V11" s="55">
        <f t="shared" si="7"/>
        <v>4.166666666666663E-2</v>
      </c>
      <c r="W11" s="57">
        <f t="shared" si="8"/>
        <v>0.12499999999999989</v>
      </c>
    </row>
    <row r="12" spans="1:23" ht="30" x14ac:dyDescent="0.25">
      <c r="A12" s="59">
        <v>6</v>
      </c>
      <c r="B12" s="59" t="str">
        <f>Cronograma!B15</f>
        <v>Noções De Direito Do Trabalho</v>
      </c>
      <c r="C12" s="90" t="s">
        <v>128</v>
      </c>
      <c r="D12" s="48">
        <v>44788</v>
      </c>
      <c r="E12" s="49">
        <v>0.29166666666666669</v>
      </c>
      <c r="F12" s="49">
        <v>0.33333333333333331</v>
      </c>
      <c r="G12" s="55">
        <f t="shared" si="1"/>
        <v>4.166666666666663E-2</v>
      </c>
      <c r="H12" s="50">
        <f t="shared" si="2"/>
        <v>44789</v>
      </c>
      <c r="I12" s="50" t="s">
        <v>81</v>
      </c>
      <c r="J12" s="51">
        <v>0.29166666666666669</v>
      </c>
      <c r="K12" s="51">
        <v>0.33333333333333331</v>
      </c>
      <c r="L12" s="55">
        <f t="shared" si="3"/>
        <v>0</v>
      </c>
      <c r="M12" s="52">
        <f t="shared" si="4"/>
        <v>44795</v>
      </c>
      <c r="N12" s="53" t="s">
        <v>82</v>
      </c>
      <c r="O12" s="54">
        <v>0.29166666666666669</v>
      </c>
      <c r="P12" s="54">
        <v>0.33333333333333331</v>
      </c>
      <c r="Q12" s="55">
        <f t="shared" si="5"/>
        <v>4.166666666666663E-2</v>
      </c>
      <c r="R12" s="56">
        <f t="shared" si="6"/>
        <v>44803</v>
      </c>
      <c r="S12" s="50" t="s">
        <v>82</v>
      </c>
      <c r="T12" s="49">
        <v>0.29166666666666669</v>
      </c>
      <c r="U12" s="49">
        <v>0.33333333333333331</v>
      </c>
      <c r="V12" s="55">
        <f t="shared" si="7"/>
        <v>4.166666666666663E-2</v>
      </c>
      <c r="W12" s="57">
        <f t="shared" si="8"/>
        <v>0.12499999999999989</v>
      </c>
    </row>
    <row r="13" spans="1:23" ht="45" x14ac:dyDescent="0.25">
      <c r="A13" s="59">
        <v>7</v>
      </c>
      <c r="B13" s="59" t="str">
        <f>Cronograma!B16</f>
        <v xml:space="preserve">Noções De Direito Processual Do Trabalho </v>
      </c>
      <c r="C13" s="90" t="s">
        <v>129</v>
      </c>
      <c r="D13" s="48">
        <v>44789</v>
      </c>
      <c r="E13" s="49">
        <v>0.29166666666666669</v>
      </c>
      <c r="F13" s="49">
        <v>0.33333333333333331</v>
      </c>
      <c r="G13" s="55">
        <f t="shared" si="1"/>
        <v>4.166666666666663E-2</v>
      </c>
      <c r="H13" s="50">
        <f t="shared" si="2"/>
        <v>44790</v>
      </c>
      <c r="I13" s="50" t="s">
        <v>81</v>
      </c>
      <c r="J13" s="51">
        <v>0.29166666666666669</v>
      </c>
      <c r="K13" s="51">
        <v>0.33333333333333331</v>
      </c>
      <c r="L13" s="55">
        <f t="shared" si="3"/>
        <v>0</v>
      </c>
      <c r="M13" s="52">
        <f t="shared" si="4"/>
        <v>44796</v>
      </c>
      <c r="N13" s="53" t="s">
        <v>82</v>
      </c>
      <c r="O13" s="54">
        <v>0.29166666666666669</v>
      </c>
      <c r="P13" s="54">
        <v>0.33333333333333331</v>
      </c>
      <c r="Q13" s="55">
        <f t="shared" si="5"/>
        <v>4.166666666666663E-2</v>
      </c>
      <c r="R13" s="56">
        <f t="shared" si="6"/>
        <v>44804</v>
      </c>
      <c r="S13" s="50" t="s">
        <v>82</v>
      </c>
      <c r="T13" s="49">
        <v>0.29166666666666669</v>
      </c>
      <c r="U13" s="49">
        <v>0.33333333333333331</v>
      </c>
      <c r="V13" s="55">
        <f t="shared" si="7"/>
        <v>4.166666666666663E-2</v>
      </c>
      <c r="W13" s="57">
        <f t="shared" si="8"/>
        <v>0.12499999999999989</v>
      </c>
    </row>
    <row r="14" spans="1:23" ht="30" x14ac:dyDescent="0.25">
      <c r="A14" s="2"/>
      <c r="B14" s="2"/>
      <c r="C14" s="90" t="s">
        <v>130</v>
      </c>
      <c r="D14" s="48">
        <v>44790</v>
      </c>
      <c r="E14" s="49">
        <v>0.29166666666666669</v>
      </c>
      <c r="F14" s="49">
        <v>0.33333333333333331</v>
      </c>
      <c r="G14" s="55">
        <f t="shared" si="1"/>
        <v>4.166666666666663E-2</v>
      </c>
      <c r="H14" s="50">
        <f t="shared" si="2"/>
        <v>44791</v>
      </c>
      <c r="I14" s="50" t="s">
        <v>81</v>
      </c>
      <c r="J14" s="51">
        <v>0.29166666666666669</v>
      </c>
      <c r="K14" s="51">
        <v>0.33333333333333331</v>
      </c>
      <c r="L14" s="55">
        <f t="shared" si="3"/>
        <v>0</v>
      </c>
      <c r="M14" s="52">
        <f t="shared" si="4"/>
        <v>44797</v>
      </c>
      <c r="N14" s="53" t="s">
        <v>82</v>
      </c>
      <c r="O14" s="54">
        <v>0.29166666666666669</v>
      </c>
      <c r="P14" s="54">
        <v>0.33333333333333331</v>
      </c>
      <c r="Q14" s="55">
        <f t="shared" si="5"/>
        <v>4.166666666666663E-2</v>
      </c>
      <c r="R14" s="56">
        <f t="shared" si="6"/>
        <v>44805</v>
      </c>
      <c r="S14" s="50" t="s">
        <v>82</v>
      </c>
      <c r="T14" s="49">
        <v>0.29166666666666669</v>
      </c>
      <c r="U14" s="49">
        <v>0.33333333333333331</v>
      </c>
      <c r="V14" s="55">
        <f t="shared" si="7"/>
        <v>4.166666666666663E-2</v>
      </c>
      <c r="W14" s="57">
        <f t="shared" si="8"/>
        <v>0.12499999999999989</v>
      </c>
    </row>
    <row r="15" spans="1:23" x14ac:dyDescent="0.25">
      <c r="A15" s="2"/>
      <c r="B15" s="2"/>
      <c r="C15" s="90" t="s">
        <v>131</v>
      </c>
      <c r="D15" s="48">
        <v>44791</v>
      </c>
      <c r="E15" s="49">
        <v>0.29166666666666669</v>
      </c>
      <c r="F15" s="49">
        <v>0.33333333333333331</v>
      </c>
      <c r="G15" s="55">
        <f t="shared" si="1"/>
        <v>4.166666666666663E-2</v>
      </c>
      <c r="H15" s="50">
        <f t="shared" si="2"/>
        <v>44792</v>
      </c>
      <c r="I15" s="50" t="s">
        <v>81</v>
      </c>
      <c r="J15" s="51">
        <v>0.29166666666666669</v>
      </c>
      <c r="K15" s="51">
        <v>0.33333333333333331</v>
      </c>
      <c r="L15" s="55">
        <f t="shared" si="3"/>
        <v>0</v>
      </c>
      <c r="M15" s="52">
        <f t="shared" si="4"/>
        <v>44798</v>
      </c>
      <c r="N15" s="53" t="s">
        <v>82</v>
      </c>
      <c r="O15" s="54">
        <v>0.29166666666666669</v>
      </c>
      <c r="P15" s="54">
        <v>0.33333333333333331</v>
      </c>
      <c r="Q15" s="55">
        <f t="shared" si="5"/>
        <v>4.166666666666663E-2</v>
      </c>
      <c r="R15" s="56">
        <f t="shared" si="6"/>
        <v>44806</v>
      </c>
      <c r="S15" s="50" t="s">
        <v>82</v>
      </c>
      <c r="T15" s="49">
        <v>0.29166666666666669</v>
      </c>
      <c r="U15" s="49">
        <v>0.33333333333333331</v>
      </c>
      <c r="V15" s="55">
        <f t="shared" si="7"/>
        <v>4.166666666666663E-2</v>
      </c>
      <c r="W15" s="57">
        <f t="shared" si="8"/>
        <v>0.12499999999999989</v>
      </c>
    </row>
    <row r="16" spans="1:23" ht="60" x14ac:dyDescent="0.25">
      <c r="A16" s="2"/>
      <c r="B16" s="2"/>
      <c r="C16" s="90" t="s">
        <v>132</v>
      </c>
      <c r="D16" s="48">
        <v>44792</v>
      </c>
      <c r="E16" s="49">
        <v>0.29166666666666669</v>
      </c>
      <c r="F16" s="49">
        <v>0.33333333333333331</v>
      </c>
      <c r="G16" s="55">
        <f t="shared" si="1"/>
        <v>4.166666666666663E-2</v>
      </c>
      <c r="H16" s="50">
        <f t="shared" si="2"/>
        <v>44793</v>
      </c>
      <c r="I16" s="50" t="s">
        <v>81</v>
      </c>
      <c r="J16" s="51">
        <v>0.29166666666666669</v>
      </c>
      <c r="K16" s="51">
        <v>0.33333333333333331</v>
      </c>
      <c r="L16" s="55">
        <f t="shared" si="3"/>
        <v>0</v>
      </c>
      <c r="M16" s="52">
        <f t="shared" si="4"/>
        <v>44799</v>
      </c>
      <c r="N16" s="53" t="s">
        <v>82</v>
      </c>
      <c r="O16" s="54">
        <v>0.29166666666666669</v>
      </c>
      <c r="P16" s="54">
        <v>0.33333333333333331</v>
      </c>
      <c r="Q16" s="55">
        <f t="shared" si="5"/>
        <v>4.166666666666663E-2</v>
      </c>
      <c r="R16" s="56">
        <f t="shared" si="6"/>
        <v>44807</v>
      </c>
      <c r="S16" s="50" t="s">
        <v>82</v>
      </c>
      <c r="T16" s="49">
        <v>0.29166666666666669</v>
      </c>
      <c r="U16" s="49">
        <v>0.33333333333333331</v>
      </c>
      <c r="V16" s="55">
        <f t="shared" si="7"/>
        <v>4.166666666666663E-2</v>
      </c>
      <c r="W16" s="57">
        <f t="shared" si="8"/>
        <v>0.12499999999999989</v>
      </c>
    </row>
    <row r="17" spans="1:23" x14ac:dyDescent="0.25">
      <c r="A17" s="2"/>
      <c r="B17" s="2"/>
      <c r="C17" s="90" t="s">
        <v>133</v>
      </c>
      <c r="D17" s="48">
        <v>44793</v>
      </c>
      <c r="E17" s="49">
        <v>0.29166666666666669</v>
      </c>
      <c r="F17" s="49">
        <v>0.33333333333333331</v>
      </c>
      <c r="G17" s="55">
        <f t="shared" si="1"/>
        <v>4.166666666666663E-2</v>
      </c>
      <c r="H17" s="50">
        <f t="shared" si="2"/>
        <v>44794</v>
      </c>
      <c r="I17" s="50" t="s">
        <v>81</v>
      </c>
      <c r="J17" s="51">
        <v>0.29166666666666669</v>
      </c>
      <c r="K17" s="51">
        <v>0.33333333333333331</v>
      </c>
      <c r="L17" s="55">
        <f t="shared" si="3"/>
        <v>0</v>
      </c>
      <c r="M17" s="52">
        <f t="shared" si="4"/>
        <v>44800</v>
      </c>
      <c r="N17" s="53" t="s">
        <v>82</v>
      </c>
      <c r="O17" s="54">
        <v>0.29166666666666669</v>
      </c>
      <c r="P17" s="54">
        <v>0.33333333333333331</v>
      </c>
      <c r="Q17" s="55">
        <f t="shared" si="5"/>
        <v>4.166666666666663E-2</v>
      </c>
      <c r="R17" s="56">
        <f t="shared" si="6"/>
        <v>44808</v>
      </c>
      <c r="S17" s="50" t="s">
        <v>82</v>
      </c>
      <c r="T17" s="49">
        <v>0.29166666666666669</v>
      </c>
      <c r="U17" s="49">
        <v>0.33333333333333331</v>
      </c>
      <c r="V17" s="55">
        <f t="shared" si="7"/>
        <v>4.166666666666663E-2</v>
      </c>
      <c r="W17" s="57">
        <f t="shared" si="8"/>
        <v>0.12499999999999989</v>
      </c>
    </row>
    <row r="18" spans="1:23" ht="60" x14ac:dyDescent="0.25">
      <c r="A18" s="2"/>
      <c r="B18" s="2"/>
      <c r="C18" s="90" t="s">
        <v>134</v>
      </c>
      <c r="D18" s="48">
        <v>44794</v>
      </c>
      <c r="E18" s="49">
        <v>0.29166666666666669</v>
      </c>
      <c r="F18" s="49">
        <v>0.33333333333333331</v>
      </c>
      <c r="G18" s="55">
        <f t="shared" si="1"/>
        <v>4.166666666666663E-2</v>
      </c>
      <c r="H18" s="50">
        <f t="shared" si="2"/>
        <v>44795</v>
      </c>
      <c r="I18" s="50" t="s">
        <v>81</v>
      </c>
      <c r="J18" s="51">
        <v>0.29166666666666669</v>
      </c>
      <c r="K18" s="51">
        <v>0.33333333333333331</v>
      </c>
      <c r="L18" s="55">
        <f t="shared" si="3"/>
        <v>0</v>
      </c>
      <c r="M18" s="52">
        <f t="shared" si="4"/>
        <v>44801</v>
      </c>
      <c r="N18" s="53" t="s">
        <v>82</v>
      </c>
      <c r="O18" s="54">
        <v>0.29166666666666669</v>
      </c>
      <c r="P18" s="54">
        <v>0.33333333333333331</v>
      </c>
      <c r="Q18" s="55">
        <f t="shared" si="5"/>
        <v>4.166666666666663E-2</v>
      </c>
      <c r="R18" s="56">
        <f t="shared" si="6"/>
        <v>44809</v>
      </c>
      <c r="S18" s="50" t="s">
        <v>82</v>
      </c>
      <c r="T18" s="49">
        <v>0.29166666666666669</v>
      </c>
      <c r="U18" s="49">
        <v>0.33333333333333331</v>
      </c>
      <c r="V18" s="55">
        <f t="shared" si="7"/>
        <v>4.166666666666663E-2</v>
      </c>
      <c r="W18" s="57">
        <f t="shared" si="8"/>
        <v>0.12499999999999989</v>
      </c>
    </row>
    <row r="19" spans="1:23" x14ac:dyDescent="0.25">
      <c r="A19" s="2"/>
      <c r="B19" s="2"/>
      <c r="C19" s="90" t="s">
        <v>135</v>
      </c>
      <c r="D19" s="48">
        <v>44795</v>
      </c>
      <c r="E19" s="49">
        <v>0.29166666666666669</v>
      </c>
      <c r="F19" s="49">
        <v>0.33333333333333331</v>
      </c>
      <c r="G19" s="55">
        <f t="shared" si="1"/>
        <v>4.166666666666663E-2</v>
      </c>
      <c r="H19" s="50">
        <f t="shared" si="2"/>
        <v>44796</v>
      </c>
      <c r="I19" s="50" t="s">
        <v>81</v>
      </c>
      <c r="J19" s="51">
        <v>0.29166666666666669</v>
      </c>
      <c r="K19" s="51">
        <v>0.33333333333333331</v>
      </c>
      <c r="L19" s="55">
        <f t="shared" si="3"/>
        <v>0</v>
      </c>
      <c r="M19" s="52">
        <f t="shared" si="4"/>
        <v>44802</v>
      </c>
      <c r="N19" s="53" t="s">
        <v>82</v>
      </c>
      <c r="O19" s="54">
        <v>0.29166666666666669</v>
      </c>
      <c r="P19" s="54">
        <v>0.33333333333333331</v>
      </c>
      <c r="Q19" s="55">
        <f t="shared" si="5"/>
        <v>4.166666666666663E-2</v>
      </c>
      <c r="R19" s="56">
        <f t="shared" si="6"/>
        <v>44810</v>
      </c>
      <c r="S19" s="50" t="s">
        <v>82</v>
      </c>
      <c r="T19" s="49">
        <v>0.29166666666666669</v>
      </c>
      <c r="U19" s="49">
        <v>0.33333333333333331</v>
      </c>
      <c r="V19" s="55">
        <f t="shared" si="7"/>
        <v>4.166666666666663E-2</v>
      </c>
      <c r="W19" s="57">
        <f t="shared" si="8"/>
        <v>0.12499999999999989</v>
      </c>
    </row>
    <row r="20" spans="1:23" ht="45" x14ac:dyDescent="0.25">
      <c r="A20" s="2"/>
      <c r="C20" s="90" t="s">
        <v>136</v>
      </c>
      <c r="D20" s="48">
        <v>44796</v>
      </c>
      <c r="E20" s="49">
        <v>0.29166666666666669</v>
      </c>
      <c r="F20" s="49">
        <v>0.33333333333333331</v>
      </c>
      <c r="G20" s="55">
        <f t="shared" si="1"/>
        <v>4.166666666666663E-2</v>
      </c>
      <c r="H20" s="50">
        <f t="shared" si="2"/>
        <v>44797</v>
      </c>
      <c r="I20" s="50" t="s">
        <v>81</v>
      </c>
      <c r="J20" s="51">
        <v>0.29166666666666669</v>
      </c>
      <c r="K20" s="51">
        <v>0.33333333333333331</v>
      </c>
      <c r="L20" s="55">
        <f t="shared" si="3"/>
        <v>0</v>
      </c>
      <c r="M20" s="52">
        <f t="shared" si="4"/>
        <v>44803</v>
      </c>
      <c r="N20" s="53" t="s">
        <v>82</v>
      </c>
      <c r="O20" s="54">
        <v>0.29166666666666669</v>
      </c>
      <c r="P20" s="54">
        <v>0.33333333333333331</v>
      </c>
      <c r="Q20" s="55">
        <f t="shared" si="5"/>
        <v>4.166666666666663E-2</v>
      </c>
      <c r="R20" s="56">
        <f t="shared" si="6"/>
        <v>44811</v>
      </c>
      <c r="S20" s="50" t="s">
        <v>82</v>
      </c>
      <c r="T20" s="49">
        <v>0.29166666666666669</v>
      </c>
      <c r="U20" s="49">
        <v>0.33333333333333331</v>
      </c>
      <c r="V20" s="55">
        <f t="shared" si="7"/>
        <v>4.166666666666663E-2</v>
      </c>
      <c r="W20" s="57">
        <f t="shared" si="8"/>
        <v>0.12499999999999989</v>
      </c>
    </row>
    <row r="21" spans="1:23" ht="30" x14ac:dyDescent="0.25">
      <c r="A21" s="2"/>
      <c r="B21" s="2"/>
      <c r="C21" s="90" t="s">
        <v>137</v>
      </c>
      <c r="D21" s="48">
        <v>44797</v>
      </c>
      <c r="E21" s="49">
        <v>0.29166666666666669</v>
      </c>
      <c r="F21" s="49">
        <v>0.33333333333333331</v>
      </c>
      <c r="G21" s="55">
        <f t="shared" si="1"/>
        <v>4.166666666666663E-2</v>
      </c>
      <c r="H21" s="50">
        <f t="shared" si="2"/>
        <v>44798</v>
      </c>
      <c r="I21" s="50" t="s">
        <v>81</v>
      </c>
      <c r="J21" s="51">
        <v>0.29166666666666669</v>
      </c>
      <c r="K21" s="51">
        <v>0.33333333333333331</v>
      </c>
      <c r="L21" s="55">
        <f t="shared" si="3"/>
        <v>0</v>
      </c>
      <c r="M21" s="52">
        <f t="shared" si="4"/>
        <v>44804</v>
      </c>
      <c r="N21" s="53" t="s">
        <v>82</v>
      </c>
      <c r="O21" s="54">
        <v>0.29166666666666669</v>
      </c>
      <c r="P21" s="54">
        <v>0.33333333333333331</v>
      </c>
      <c r="Q21" s="55">
        <f t="shared" si="5"/>
        <v>4.166666666666663E-2</v>
      </c>
      <c r="R21" s="56">
        <f t="shared" si="6"/>
        <v>44812</v>
      </c>
      <c r="S21" s="50" t="s">
        <v>82</v>
      </c>
      <c r="T21" s="49">
        <v>0.29166666666666669</v>
      </c>
      <c r="U21" s="49">
        <v>0.33333333333333331</v>
      </c>
      <c r="V21" s="55">
        <f t="shared" si="7"/>
        <v>4.166666666666663E-2</v>
      </c>
      <c r="W21" s="57">
        <f t="shared" si="8"/>
        <v>0.12499999999999989</v>
      </c>
    </row>
    <row r="22" spans="1:23" ht="30.75" thickBot="1" x14ac:dyDescent="0.3">
      <c r="A22" s="2"/>
      <c r="B22" s="2"/>
      <c r="C22" s="90" t="s">
        <v>138</v>
      </c>
      <c r="D22" s="48">
        <v>44798</v>
      </c>
      <c r="E22" s="49">
        <v>0.29166666666666669</v>
      </c>
      <c r="F22" s="49">
        <v>0.33333333333333331</v>
      </c>
      <c r="G22" s="55">
        <f t="shared" si="1"/>
        <v>4.166666666666663E-2</v>
      </c>
      <c r="H22" s="50">
        <f t="shared" si="2"/>
        <v>44799</v>
      </c>
      <c r="I22" s="50" t="s">
        <v>81</v>
      </c>
      <c r="J22" s="51">
        <v>0.29166666666666669</v>
      </c>
      <c r="K22" s="51">
        <v>0.33333333333333331</v>
      </c>
      <c r="L22" s="55">
        <f t="shared" si="3"/>
        <v>0</v>
      </c>
      <c r="M22" s="52">
        <f t="shared" si="4"/>
        <v>44805</v>
      </c>
      <c r="N22" s="53" t="s">
        <v>82</v>
      </c>
      <c r="O22" s="54">
        <v>0.29166666666666669</v>
      </c>
      <c r="P22" s="54">
        <v>0.33333333333333331</v>
      </c>
      <c r="Q22" s="55">
        <f t="shared" si="5"/>
        <v>4.166666666666663E-2</v>
      </c>
      <c r="R22" s="56">
        <f t="shared" si="6"/>
        <v>44813</v>
      </c>
      <c r="S22" s="50" t="s">
        <v>82</v>
      </c>
      <c r="T22" s="49">
        <v>0.29166666666666669</v>
      </c>
      <c r="U22" s="49">
        <v>0.33333333333333331</v>
      </c>
      <c r="V22" s="55">
        <f t="shared" si="7"/>
        <v>4.166666666666663E-2</v>
      </c>
      <c r="W22" s="57">
        <f t="shared" si="8"/>
        <v>0.12499999999999989</v>
      </c>
    </row>
    <row r="23" spans="1:23" ht="15.75" thickBot="1" x14ac:dyDescent="0.3">
      <c r="C23" s="87" t="s">
        <v>83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23" x14ac:dyDescent="0.25"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</row>
    <row r="25" spans="1:23" x14ac:dyDescent="0.25"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</row>
    <row r="26" spans="1:23" x14ac:dyDescent="0.25"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23" x14ac:dyDescent="0.25"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23" ht="15.75" thickBot="1" x14ac:dyDescent="0.3"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</sheetData>
  <mergeCells count="2">
    <mergeCell ref="C23:Q23"/>
    <mergeCell ref="C24:Q28"/>
  </mergeCells>
  <dataValidations count="1">
    <dataValidation type="list" allowBlank="1" showInputMessage="1" showErrorMessage="1" sqref="N7:N22 I7:I22 S7:S22" xr:uid="{00000000-0002-0000-0600-000000000000}">
      <formula1>"Sim, Não"</formula1>
    </dataValidation>
  </dataValidations>
  <hyperlinks>
    <hyperlink ref="A8:B8" location="'Noções de Informática'!A1" display="'Noções de Informática'!A1" xr:uid="{00000000-0004-0000-0600-000009000000}"/>
    <hyperlink ref="A7:B7" location="'Língua Portuguesa'!A1" display="'Língua Portuguesa'!A1" xr:uid="{00000000-0004-0000-0600-000008000000}"/>
    <hyperlink ref="A9:B9" location="'Noções de Direito Constituciona'!A1" display="'Noções de Direito Constituciona'!A1" xr:uid="{00000000-0004-0000-0600-000006000000}"/>
    <hyperlink ref="A10:B10" location="'Noções de Direito Administrativ'!A1" display="'Noções de Direito Administrativ'!A1" xr:uid="{00000000-0004-0000-0600-000005000000}"/>
    <hyperlink ref="A11:B11" location="Legislação!A1" display="Legislação!A1" xr:uid="{00000000-0004-0000-0600-000004000000}"/>
    <hyperlink ref="A12:B12" location="'Noções De Direito Do Trabalho'!A1" display="'Noções De Direito Do Trabalho'!A1" xr:uid="{00000000-0004-0000-0600-000003000000}"/>
    <hyperlink ref="A13:B13" location="'Noções De Dir. Processual Do Tr'!A1" display="'Noções De Dir. Processual Do Tr'!A1" xr:uid="{00000000-0004-0000-06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5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1:23" x14ac:dyDescent="0.25">
      <c r="A5" s="2"/>
      <c r="B5" s="2"/>
      <c r="C5" s="35"/>
      <c r="D5" s="36"/>
      <c r="E5" s="37" t="s">
        <v>67</v>
      </c>
      <c r="F5" s="37"/>
      <c r="G5" s="38" t="s">
        <v>68</v>
      </c>
      <c r="H5" s="37"/>
      <c r="I5" s="37"/>
      <c r="J5" s="37" t="s">
        <v>69</v>
      </c>
      <c r="K5" s="37"/>
      <c r="L5" s="38" t="s">
        <v>70</v>
      </c>
      <c r="M5" s="36"/>
      <c r="N5" s="37"/>
      <c r="O5" s="37" t="s">
        <v>71</v>
      </c>
      <c r="P5" s="37"/>
      <c r="Q5" s="38"/>
      <c r="R5" s="36"/>
      <c r="S5" s="37"/>
      <c r="T5" s="37" t="s">
        <v>72</v>
      </c>
      <c r="U5" s="37"/>
      <c r="V5" s="38"/>
      <c r="W5" s="39" t="s">
        <v>73</v>
      </c>
    </row>
    <row r="6" spans="1:23" ht="30" x14ac:dyDescent="0.25">
      <c r="A6" s="63" t="s">
        <v>0</v>
      </c>
      <c r="B6" s="64" t="s">
        <v>74</v>
      </c>
      <c r="C6" s="40" t="s">
        <v>75</v>
      </c>
      <c r="D6" s="41" t="s">
        <v>76</v>
      </c>
      <c r="E6" s="42" t="s">
        <v>77</v>
      </c>
      <c r="F6" s="42" t="s">
        <v>78</v>
      </c>
      <c r="G6" s="43">
        <f>SUM(G7:G19)</f>
        <v>0.54166666666666619</v>
      </c>
      <c r="H6" s="44" t="s">
        <v>79</v>
      </c>
      <c r="I6" s="45" t="s">
        <v>80</v>
      </c>
      <c r="J6" s="42" t="s">
        <v>77</v>
      </c>
      <c r="K6" s="42" t="s">
        <v>78</v>
      </c>
      <c r="L6" s="43">
        <f>SUM(L7:L19)</f>
        <v>0</v>
      </c>
      <c r="M6" s="46" t="s">
        <v>79</v>
      </c>
      <c r="N6" s="44" t="s">
        <v>80</v>
      </c>
      <c r="O6" s="42" t="s">
        <v>77</v>
      </c>
      <c r="P6" s="42" t="s">
        <v>78</v>
      </c>
      <c r="Q6" s="43">
        <f>SUM(Q7:Q19)</f>
        <v>0.54166666666666619</v>
      </c>
      <c r="R6" s="44" t="s">
        <v>79</v>
      </c>
      <c r="S6" s="44" t="s">
        <v>80</v>
      </c>
      <c r="T6" s="42" t="s">
        <v>77</v>
      </c>
      <c r="U6" s="42" t="s">
        <v>78</v>
      </c>
      <c r="V6" s="43">
        <f>SUM(V7:V19)</f>
        <v>0.54166666666666619</v>
      </c>
      <c r="W6" s="47">
        <f>SUM(W7:W19)</f>
        <v>1.6249999999999991</v>
      </c>
    </row>
    <row r="7" spans="1:23" ht="30" x14ac:dyDescent="0.25">
      <c r="A7" s="59">
        <v>1</v>
      </c>
      <c r="B7" s="59" t="str">
        <f>Cronograma!B10</f>
        <v>Língua Portuguesa</v>
      </c>
      <c r="C7" s="90" t="s">
        <v>139</v>
      </c>
      <c r="D7" s="48">
        <v>44783</v>
      </c>
      <c r="E7" s="49">
        <v>0.29166666666666669</v>
      </c>
      <c r="F7" s="49">
        <v>0.33333333333333331</v>
      </c>
      <c r="G7" s="55">
        <f>F7-E7</f>
        <v>4.166666666666663E-2</v>
      </c>
      <c r="H7" s="50">
        <f t="shared" ref="H7:H19" si="0">IF(D7="","",D7+DAY(1))</f>
        <v>44784</v>
      </c>
      <c r="I7" s="50" t="s">
        <v>81</v>
      </c>
      <c r="J7" s="51">
        <v>0.29166666666666669</v>
      </c>
      <c r="K7" s="51">
        <v>0.33333333333333331</v>
      </c>
      <c r="L7" s="55">
        <f>IF(I7="sim",K7-J7,0)</f>
        <v>0</v>
      </c>
      <c r="M7" s="52">
        <f>IF(D7="","",D7+DAY(7))</f>
        <v>44790</v>
      </c>
      <c r="N7" s="53" t="s">
        <v>82</v>
      </c>
      <c r="O7" s="54">
        <v>0.29166666666666669</v>
      </c>
      <c r="P7" s="54">
        <v>0.33333333333333331</v>
      </c>
      <c r="Q7" s="55">
        <f>IF(N7="sim",P7-O7,0)</f>
        <v>4.166666666666663E-2</v>
      </c>
      <c r="R7" s="56">
        <f>IF(D7="","",D7+DAY(15))</f>
        <v>44798</v>
      </c>
      <c r="S7" s="50" t="s">
        <v>82</v>
      </c>
      <c r="T7" s="49">
        <v>0.29166666666666669</v>
      </c>
      <c r="U7" s="49">
        <v>0.33333333333333331</v>
      </c>
      <c r="V7" s="55">
        <f>IF(S7="sim",U7-T7,0)</f>
        <v>4.166666666666663E-2</v>
      </c>
      <c r="W7" s="57">
        <f>G7+L7+Q7+V7</f>
        <v>0.12499999999999989</v>
      </c>
    </row>
    <row r="8" spans="1:23" ht="75" x14ac:dyDescent="0.25">
      <c r="A8" s="59">
        <v>2</v>
      </c>
      <c r="B8" s="59" t="str">
        <f>Cronograma!B11</f>
        <v>Noções De Informática</v>
      </c>
      <c r="C8" s="90" t="s">
        <v>140</v>
      </c>
      <c r="D8" s="48">
        <v>44784</v>
      </c>
      <c r="E8" s="49">
        <v>0.29166666666666669</v>
      </c>
      <c r="F8" s="49">
        <v>0.33333333333333331</v>
      </c>
      <c r="G8" s="55">
        <f t="shared" ref="G8:G19" si="1">F8-E8</f>
        <v>4.166666666666663E-2</v>
      </c>
      <c r="H8" s="50">
        <f t="shared" ref="H8:H19" si="2">IF(D8="","",D8+DAY(1))</f>
        <v>44785</v>
      </c>
      <c r="I8" s="50" t="s">
        <v>81</v>
      </c>
      <c r="J8" s="51">
        <v>0.29166666666666669</v>
      </c>
      <c r="K8" s="51">
        <v>0.33333333333333331</v>
      </c>
      <c r="L8" s="55">
        <f t="shared" ref="L8:L19" si="3">IF(I8="sim",K8-J8,0)</f>
        <v>0</v>
      </c>
      <c r="M8" s="52">
        <f t="shared" ref="M8:M19" si="4">IF(D8="","",D8+DAY(7))</f>
        <v>44791</v>
      </c>
      <c r="N8" s="53" t="s">
        <v>82</v>
      </c>
      <c r="O8" s="54">
        <v>0.29166666666666669</v>
      </c>
      <c r="P8" s="54">
        <v>0.33333333333333331</v>
      </c>
      <c r="Q8" s="55">
        <f t="shared" ref="Q8:Q19" si="5">IF(N8="sim",P8-O8,0)</f>
        <v>4.166666666666663E-2</v>
      </c>
      <c r="R8" s="56">
        <f t="shared" ref="R8:R19" si="6">IF(D8="","",D8+DAY(15))</f>
        <v>44799</v>
      </c>
      <c r="S8" s="50" t="s">
        <v>82</v>
      </c>
      <c r="T8" s="49">
        <v>0.29166666666666669</v>
      </c>
      <c r="U8" s="49">
        <v>0.33333333333333331</v>
      </c>
      <c r="V8" s="55">
        <f t="shared" ref="V8:V19" si="7">IF(S8="sim",U8-T8,0)</f>
        <v>4.166666666666663E-2</v>
      </c>
      <c r="W8" s="57">
        <f t="shared" ref="W8:W19" si="8">G8+L8+Q8+V8</f>
        <v>0.12499999999999989</v>
      </c>
    </row>
    <row r="9" spans="1:23" ht="60" x14ac:dyDescent="0.25">
      <c r="A9" s="59">
        <v>3</v>
      </c>
      <c r="B9" s="59" t="str">
        <f>Cronograma!B12</f>
        <v>Noções De Direito Constitucional</v>
      </c>
      <c r="C9" s="90" t="s">
        <v>141</v>
      </c>
      <c r="D9" s="48">
        <v>44785</v>
      </c>
      <c r="E9" s="49">
        <v>0.29166666666666669</v>
      </c>
      <c r="F9" s="49">
        <v>0.33333333333333331</v>
      </c>
      <c r="G9" s="55">
        <f t="shared" si="1"/>
        <v>4.166666666666663E-2</v>
      </c>
      <c r="H9" s="50">
        <f t="shared" si="2"/>
        <v>44786</v>
      </c>
      <c r="I9" s="50" t="s">
        <v>81</v>
      </c>
      <c r="J9" s="51">
        <v>0.29166666666666669</v>
      </c>
      <c r="K9" s="51">
        <v>0.33333333333333331</v>
      </c>
      <c r="L9" s="55">
        <f t="shared" si="3"/>
        <v>0</v>
      </c>
      <c r="M9" s="52">
        <f t="shared" si="4"/>
        <v>44792</v>
      </c>
      <c r="N9" s="53" t="s">
        <v>82</v>
      </c>
      <c r="O9" s="54">
        <v>0.29166666666666669</v>
      </c>
      <c r="P9" s="54">
        <v>0.33333333333333331</v>
      </c>
      <c r="Q9" s="55">
        <f t="shared" si="5"/>
        <v>4.166666666666663E-2</v>
      </c>
      <c r="R9" s="56">
        <f t="shared" si="6"/>
        <v>44800</v>
      </c>
      <c r="S9" s="50" t="s">
        <v>82</v>
      </c>
      <c r="T9" s="49">
        <v>0.29166666666666669</v>
      </c>
      <c r="U9" s="49">
        <v>0.33333333333333331</v>
      </c>
      <c r="V9" s="55">
        <f t="shared" si="7"/>
        <v>4.166666666666663E-2</v>
      </c>
      <c r="W9" s="57">
        <f t="shared" si="8"/>
        <v>0.12499999999999989</v>
      </c>
    </row>
    <row r="10" spans="1:23" ht="30" x14ac:dyDescent="0.25">
      <c r="A10" s="60">
        <v>4</v>
      </c>
      <c r="B10" s="60" t="str">
        <f>Cronograma!B13</f>
        <v>Noções De Direito Administrativo</v>
      </c>
      <c r="C10" s="90" t="s">
        <v>142</v>
      </c>
      <c r="D10" s="48">
        <v>44786</v>
      </c>
      <c r="E10" s="49">
        <v>0.29166666666666669</v>
      </c>
      <c r="F10" s="49">
        <v>0.33333333333333331</v>
      </c>
      <c r="G10" s="55">
        <f t="shared" si="1"/>
        <v>4.166666666666663E-2</v>
      </c>
      <c r="H10" s="50">
        <f t="shared" si="2"/>
        <v>44787</v>
      </c>
      <c r="I10" s="50" t="s">
        <v>81</v>
      </c>
      <c r="J10" s="51">
        <v>0.29166666666666669</v>
      </c>
      <c r="K10" s="51">
        <v>0.33333333333333331</v>
      </c>
      <c r="L10" s="55">
        <f t="shared" si="3"/>
        <v>0</v>
      </c>
      <c r="M10" s="52">
        <f t="shared" si="4"/>
        <v>44793</v>
      </c>
      <c r="N10" s="53" t="s">
        <v>82</v>
      </c>
      <c r="O10" s="54">
        <v>0.29166666666666669</v>
      </c>
      <c r="P10" s="54">
        <v>0.33333333333333331</v>
      </c>
      <c r="Q10" s="55">
        <f t="shared" si="5"/>
        <v>4.166666666666663E-2</v>
      </c>
      <c r="R10" s="56">
        <f t="shared" si="6"/>
        <v>44801</v>
      </c>
      <c r="S10" s="50" t="s">
        <v>82</v>
      </c>
      <c r="T10" s="49">
        <v>0.29166666666666669</v>
      </c>
      <c r="U10" s="49">
        <v>0.33333333333333331</v>
      </c>
      <c r="V10" s="55">
        <f t="shared" si="7"/>
        <v>4.166666666666663E-2</v>
      </c>
      <c r="W10" s="57">
        <f t="shared" si="8"/>
        <v>0.12499999999999989</v>
      </c>
    </row>
    <row r="11" spans="1:23" ht="60" x14ac:dyDescent="0.25">
      <c r="A11" s="59">
        <v>5</v>
      </c>
      <c r="B11" s="59" t="str">
        <f>Cronograma!B14</f>
        <v>Legislação</v>
      </c>
      <c r="C11" s="90" t="s">
        <v>143</v>
      </c>
      <c r="D11" s="48">
        <v>44787</v>
      </c>
      <c r="E11" s="49">
        <v>0.29166666666666669</v>
      </c>
      <c r="F11" s="49">
        <v>0.33333333333333331</v>
      </c>
      <c r="G11" s="55">
        <f t="shared" si="1"/>
        <v>4.166666666666663E-2</v>
      </c>
      <c r="H11" s="50">
        <f t="shared" si="2"/>
        <v>44788</v>
      </c>
      <c r="I11" s="50" t="s">
        <v>81</v>
      </c>
      <c r="J11" s="51">
        <v>0.29166666666666669</v>
      </c>
      <c r="K11" s="51">
        <v>0.33333333333333331</v>
      </c>
      <c r="L11" s="55">
        <f t="shared" si="3"/>
        <v>0</v>
      </c>
      <c r="M11" s="52">
        <f t="shared" si="4"/>
        <v>44794</v>
      </c>
      <c r="N11" s="53" t="s">
        <v>82</v>
      </c>
      <c r="O11" s="54">
        <v>0.29166666666666669</v>
      </c>
      <c r="P11" s="54">
        <v>0.33333333333333331</v>
      </c>
      <c r="Q11" s="55">
        <f t="shared" si="5"/>
        <v>4.166666666666663E-2</v>
      </c>
      <c r="R11" s="56">
        <f t="shared" si="6"/>
        <v>44802</v>
      </c>
      <c r="S11" s="50" t="s">
        <v>82</v>
      </c>
      <c r="T11" s="49">
        <v>0.29166666666666669</v>
      </c>
      <c r="U11" s="49">
        <v>0.33333333333333331</v>
      </c>
      <c r="V11" s="55">
        <f t="shared" si="7"/>
        <v>4.166666666666663E-2</v>
      </c>
      <c r="W11" s="57">
        <f t="shared" si="8"/>
        <v>0.12499999999999989</v>
      </c>
    </row>
    <row r="12" spans="1:23" ht="45" x14ac:dyDescent="0.25">
      <c r="A12" s="59">
        <v>6</v>
      </c>
      <c r="B12" s="59" t="str">
        <f>Cronograma!B15</f>
        <v>Noções De Direito Do Trabalho</v>
      </c>
      <c r="C12" s="90" t="s">
        <v>144</v>
      </c>
      <c r="D12" s="48">
        <v>44788</v>
      </c>
      <c r="E12" s="49">
        <v>0.29166666666666669</v>
      </c>
      <c r="F12" s="49">
        <v>0.33333333333333331</v>
      </c>
      <c r="G12" s="55">
        <f t="shared" si="1"/>
        <v>4.166666666666663E-2</v>
      </c>
      <c r="H12" s="50">
        <f t="shared" si="2"/>
        <v>44789</v>
      </c>
      <c r="I12" s="50" t="s">
        <v>81</v>
      </c>
      <c r="J12" s="51">
        <v>0.29166666666666669</v>
      </c>
      <c r="K12" s="51">
        <v>0.33333333333333331</v>
      </c>
      <c r="L12" s="55">
        <f t="shared" si="3"/>
        <v>0</v>
      </c>
      <c r="M12" s="52">
        <f t="shared" si="4"/>
        <v>44795</v>
      </c>
      <c r="N12" s="53" t="s">
        <v>82</v>
      </c>
      <c r="O12" s="54">
        <v>0.29166666666666669</v>
      </c>
      <c r="P12" s="54">
        <v>0.33333333333333331</v>
      </c>
      <c r="Q12" s="55">
        <f t="shared" si="5"/>
        <v>4.166666666666663E-2</v>
      </c>
      <c r="R12" s="56">
        <f t="shared" si="6"/>
        <v>44803</v>
      </c>
      <c r="S12" s="50" t="s">
        <v>82</v>
      </c>
      <c r="T12" s="49">
        <v>0.29166666666666669</v>
      </c>
      <c r="U12" s="49">
        <v>0.33333333333333331</v>
      </c>
      <c r="V12" s="55">
        <f t="shared" si="7"/>
        <v>4.166666666666663E-2</v>
      </c>
      <c r="W12" s="57">
        <f t="shared" si="8"/>
        <v>0.12499999999999989</v>
      </c>
    </row>
    <row r="13" spans="1:23" ht="30" x14ac:dyDescent="0.25">
      <c r="A13" s="59">
        <v>7</v>
      </c>
      <c r="B13" s="59" t="str">
        <f>Cronograma!B16</f>
        <v xml:space="preserve">Noções De Direito Processual Do Trabalho </v>
      </c>
      <c r="C13" s="90" t="s">
        <v>145</v>
      </c>
      <c r="D13" s="48">
        <v>44789</v>
      </c>
      <c r="E13" s="49">
        <v>0.29166666666666669</v>
      </c>
      <c r="F13" s="49">
        <v>0.33333333333333331</v>
      </c>
      <c r="G13" s="55">
        <f t="shared" si="1"/>
        <v>4.166666666666663E-2</v>
      </c>
      <c r="H13" s="50">
        <f t="shared" si="2"/>
        <v>44790</v>
      </c>
      <c r="I13" s="50" t="s">
        <v>81</v>
      </c>
      <c r="J13" s="51">
        <v>0.29166666666666669</v>
      </c>
      <c r="K13" s="51">
        <v>0.33333333333333331</v>
      </c>
      <c r="L13" s="55">
        <f t="shared" si="3"/>
        <v>0</v>
      </c>
      <c r="M13" s="52">
        <f t="shared" si="4"/>
        <v>44796</v>
      </c>
      <c r="N13" s="53" t="s">
        <v>82</v>
      </c>
      <c r="O13" s="54">
        <v>0.29166666666666669</v>
      </c>
      <c r="P13" s="54">
        <v>0.33333333333333331</v>
      </c>
      <c r="Q13" s="55">
        <f t="shared" si="5"/>
        <v>4.166666666666663E-2</v>
      </c>
      <c r="R13" s="56">
        <f t="shared" si="6"/>
        <v>44804</v>
      </c>
      <c r="S13" s="50" t="s">
        <v>82</v>
      </c>
      <c r="T13" s="49">
        <v>0.29166666666666669</v>
      </c>
      <c r="U13" s="49">
        <v>0.33333333333333331</v>
      </c>
      <c r="V13" s="55">
        <f t="shared" si="7"/>
        <v>4.166666666666663E-2</v>
      </c>
      <c r="W13" s="57">
        <f t="shared" si="8"/>
        <v>0.12499999999999989</v>
      </c>
    </row>
    <row r="14" spans="1:23" ht="45" x14ac:dyDescent="0.25">
      <c r="A14" s="2"/>
      <c r="B14" s="2"/>
      <c r="C14" s="90" t="s">
        <v>146</v>
      </c>
      <c r="D14" s="48">
        <v>44790</v>
      </c>
      <c r="E14" s="49">
        <v>0.29166666666666669</v>
      </c>
      <c r="F14" s="49">
        <v>0.33333333333333331</v>
      </c>
      <c r="G14" s="55">
        <f t="shared" si="1"/>
        <v>4.166666666666663E-2</v>
      </c>
      <c r="H14" s="50">
        <f t="shared" si="2"/>
        <v>44791</v>
      </c>
      <c r="I14" s="50" t="s">
        <v>81</v>
      </c>
      <c r="J14" s="51">
        <v>0.29166666666666669</v>
      </c>
      <c r="K14" s="51">
        <v>0.33333333333333331</v>
      </c>
      <c r="L14" s="55">
        <f t="shared" si="3"/>
        <v>0</v>
      </c>
      <c r="M14" s="52">
        <f t="shared" si="4"/>
        <v>44797</v>
      </c>
      <c r="N14" s="53" t="s">
        <v>82</v>
      </c>
      <c r="O14" s="54">
        <v>0.29166666666666669</v>
      </c>
      <c r="P14" s="54">
        <v>0.33333333333333331</v>
      </c>
      <c r="Q14" s="55">
        <f t="shared" si="5"/>
        <v>4.166666666666663E-2</v>
      </c>
      <c r="R14" s="56">
        <f t="shared" si="6"/>
        <v>44805</v>
      </c>
      <c r="S14" s="50" t="s">
        <v>82</v>
      </c>
      <c r="T14" s="49">
        <v>0.29166666666666669</v>
      </c>
      <c r="U14" s="49">
        <v>0.33333333333333331</v>
      </c>
      <c r="V14" s="55">
        <f t="shared" si="7"/>
        <v>4.166666666666663E-2</v>
      </c>
      <c r="W14" s="57">
        <f t="shared" si="8"/>
        <v>0.12499999999999989</v>
      </c>
    </row>
    <row r="15" spans="1:23" ht="60" x14ac:dyDescent="0.25">
      <c r="A15" s="2"/>
      <c r="B15" s="2"/>
      <c r="C15" s="90" t="s">
        <v>147</v>
      </c>
      <c r="D15" s="48">
        <v>44791</v>
      </c>
      <c r="E15" s="49">
        <v>0.29166666666666669</v>
      </c>
      <c r="F15" s="49">
        <v>0.33333333333333331</v>
      </c>
      <c r="G15" s="55">
        <f t="shared" si="1"/>
        <v>4.166666666666663E-2</v>
      </c>
      <c r="H15" s="50">
        <f t="shared" si="2"/>
        <v>44792</v>
      </c>
      <c r="I15" s="50" t="s">
        <v>81</v>
      </c>
      <c r="J15" s="51">
        <v>0.29166666666666669</v>
      </c>
      <c r="K15" s="51">
        <v>0.33333333333333331</v>
      </c>
      <c r="L15" s="55">
        <f t="shared" si="3"/>
        <v>0</v>
      </c>
      <c r="M15" s="52">
        <f t="shared" si="4"/>
        <v>44798</v>
      </c>
      <c r="N15" s="53" t="s">
        <v>82</v>
      </c>
      <c r="O15" s="54">
        <v>0.29166666666666669</v>
      </c>
      <c r="P15" s="54">
        <v>0.33333333333333331</v>
      </c>
      <c r="Q15" s="55">
        <f t="shared" si="5"/>
        <v>4.166666666666663E-2</v>
      </c>
      <c r="R15" s="56">
        <f t="shared" si="6"/>
        <v>44806</v>
      </c>
      <c r="S15" s="50" t="s">
        <v>82</v>
      </c>
      <c r="T15" s="49">
        <v>0.29166666666666669</v>
      </c>
      <c r="U15" s="49">
        <v>0.33333333333333331</v>
      </c>
      <c r="V15" s="55">
        <f t="shared" si="7"/>
        <v>4.166666666666663E-2</v>
      </c>
      <c r="W15" s="57">
        <f t="shared" si="8"/>
        <v>0.12499999999999989</v>
      </c>
    </row>
    <row r="16" spans="1:23" ht="45" x14ac:dyDescent="0.25">
      <c r="A16" s="2"/>
      <c r="B16" s="2"/>
      <c r="C16" s="90" t="s">
        <v>148</v>
      </c>
      <c r="D16" s="48">
        <v>44792</v>
      </c>
      <c r="E16" s="49">
        <v>0.29166666666666669</v>
      </c>
      <c r="F16" s="49">
        <v>0.33333333333333331</v>
      </c>
      <c r="G16" s="55">
        <f t="shared" si="1"/>
        <v>4.166666666666663E-2</v>
      </c>
      <c r="H16" s="50">
        <f t="shared" si="2"/>
        <v>44793</v>
      </c>
      <c r="I16" s="50" t="s">
        <v>81</v>
      </c>
      <c r="J16" s="51">
        <v>0.29166666666666669</v>
      </c>
      <c r="K16" s="51">
        <v>0.33333333333333331</v>
      </c>
      <c r="L16" s="55">
        <f t="shared" si="3"/>
        <v>0</v>
      </c>
      <c r="M16" s="52">
        <f t="shared" si="4"/>
        <v>44799</v>
      </c>
      <c r="N16" s="53" t="s">
        <v>82</v>
      </c>
      <c r="O16" s="54">
        <v>0.29166666666666669</v>
      </c>
      <c r="P16" s="54">
        <v>0.33333333333333331</v>
      </c>
      <c r="Q16" s="55">
        <f t="shared" si="5"/>
        <v>4.166666666666663E-2</v>
      </c>
      <c r="R16" s="56">
        <f t="shared" si="6"/>
        <v>44807</v>
      </c>
      <c r="S16" s="50" t="s">
        <v>82</v>
      </c>
      <c r="T16" s="49">
        <v>0.29166666666666669</v>
      </c>
      <c r="U16" s="49">
        <v>0.33333333333333331</v>
      </c>
      <c r="V16" s="55">
        <f t="shared" si="7"/>
        <v>4.166666666666663E-2</v>
      </c>
      <c r="W16" s="57">
        <f t="shared" si="8"/>
        <v>0.12499999999999989</v>
      </c>
    </row>
    <row r="17" spans="1:23" ht="30" x14ac:dyDescent="0.25">
      <c r="A17" s="2"/>
      <c r="C17" s="90" t="s">
        <v>149</v>
      </c>
      <c r="D17" s="48">
        <v>44793</v>
      </c>
      <c r="E17" s="49">
        <v>0.29166666666666669</v>
      </c>
      <c r="F17" s="49">
        <v>0.33333333333333331</v>
      </c>
      <c r="G17" s="55">
        <f t="shared" si="1"/>
        <v>4.166666666666663E-2</v>
      </c>
      <c r="H17" s="50">
        <f t="shared" si="2"/>
        <v>44794</v>
      </c>
      <c r="I17" s="50" t="s">
        <v>81</v>
      </c>
      <c r="J17" s="51">
        <v>0.29166666666666669</v>
      </c>
      <c r="K17" s="51">
        <v>0.33333333333333331</v>
      </c>
      <c r="L17" s="55">
        <f t="shared" si="3"/>
        <v>0</v>
      </c>
      <c r="M17" s="52">
        <f t="shared" si="4"/>
        <v>44800</v>
      </c>
      <c r="N17" s="53" t="s">
        <v>82</v>
      </c>
      <c r="O17" s="54">
        <v>0.29166666666666669</v>
      </c>
      <c r="P17" s="54">
        <v>0.33333333333333331</v>
      </c>
      <c r="Q17" s="55">
        <f t="shared" si="5"/>
        <v>4.166666666666663E-2</v>
      </c>
      <c r="R17" s="56">
        <f t="shared" si="6"/>
        <v>44808</v>
      </c>
      <c r="S17" s="50" t="s">
        <v>82</v>
      </c>
      <c r="T17" s="49">
        <v>0.29166666666666669</v>
      </c>
      <c r="U17" s="49">
        <v>0.33333333333333331</v>
      </c>
      <c r="V17" s="55">
        <f t="shared" si="7"/>
        <v>4.166666666666663E-2</v>
      </c>
      <c r="W17" s="57">
        <f t="shared" si="8"/>
        <v>0.12499999999999989</v>
      </c>
    </row>
    <row r="18" spans="1:23" ht="30" x14ac:dyDescent="0.25">
      <c r="A18" s="2"/>
      <c r="B18" s="2"/>
      <c r="C18" s="90" t="s">
        <v>150</v>
      </c>
      <c r="D18" s="48">
        <v>44794</v>
      </c>
      <c r="E18" s="49">
        <v>0.29166666666666669</v>
      </c>
      <c r="F18" s="49">
        <v>0.33333333333333331</v>
      </c>
      <c r="G18" s="55">
        <f t="shared" si="1"/>
        <v>4.166666666666663E-2</v>
      </c>
      <c r="H18" s="50">
        <f t="shared" si="2"/>
        <v>44795</v>
      </c>
      <c r="I18" s="50" t="s">
        <v>81</v>
      </c>
      <c r="J18" s="51">
        <v>0.29166666666666669</v>
      </c>
      <c r="K18" s="51">
        <v>0.33333333333333331</v>
      </c>
      <c r="L18" s="55">
        <f t="shared" si="3"/>
        <v>0</v>
      </c>
      <c r="M18" s="52">
        <f t="shared" si="4"/>
        <v>44801</v>
      </c>
      <c r="N18" s="53" t="s">
        <v>82</v>
      </c>
      <c r="O18" s="54">
        <v>0.29166666666666669</v>
      </c>
      <c r="P18" s="54">
        <v>0.33333333333333331</v>
      </c>
      <c r="Q18" s="55">
        <f t="shared" si="5"/>
        <v>4.166666666666663E-2</v>
      </c>
      <c r="R18" s="56">
        <f t="shared" si="6"/>
        <v>44809</v>
      </c>
      <c r="S18" s="50" t="s">
        <v>82</v>
      </c>
      <c r="T18" s="49">
        <v>0.29166666666666669</v>
      </c>
      <c r="U18" s="49">
        <v>0.33333333333333331</v>
      </c>
      <c r="V18" s="55">
        <f t="shared" si="7"/>
        <v>4.166666666666663E-2</v>
      </c>
      <c r="W18" s="57">
        <f t="shared" si="8"/>
        <v>0.12499999999999989</v>
      </c>
    </row>
    <row r="19" spans="1:23" ht="30.75" thickBot="1" x14ac:dyDescent="0.3">
      <c r="A19" s="2"/>
      <c r="B19" s="2"/>
      <c r="C19" s="90" t="s">
        <v>151</v>
      </c>
      <c r="D19" s="48">
        <v>44795</v>
      </c>
      <c r="E19" s="49">
        <v>0.29166666666666669</v>
      </c>
      <c r="F19" s="49">
        <v>0.33333333333333331</v>
      </c>
      <c r="G19" s="55">
        <f t="shared" si="1"/>
        <v>4.166666666666663E-2</v>
      </c>
      <c r="H19" s="50">
        <f t="shared" si="2"/>
        <v>44796</v>
      </c>
      <c r="I19" s="50" t="s">
        <v>81</v>
      </c>
      <c r="J19" s="51">
        <v>0.29166666666666669</v>
      </c>
      <c r="K19" s="51">
        <v>0.33333333333333331</v>
      </c>
      <c r="L19" s="55">
        <f t="shared" si="3"/>
        <v>0</v>
      </c>
      <c r="M19" s="52">
        <f t="shared" si="4"/>
        <v>44802</v>
      </c>
      <c r="N19" s="53" t="s">
        <v>82</v>
      </c>
      <c r="O19" s="54">
        <v>0.29166666666666669</v>
      </c>
      <c r="P19" s="54">
        <v>0.33333333333333331</v>
      </c>
      <c r="Q19" s="55">
        <f t="shared" si="5"/>
        <v>4.166666666666663E-2</v>
      </c>
      <c r="R19" s="56">
        <f t="shared" si="6"/>
        <v>44810</v>
      </c>
      <c r="S19" s="50" t="s">
        <v>82</v>
      </c>
      <c r="T19" s="49">
        <v>0.29166666666666669</v>
      </c>
      <c r="U19" s="49">
        <v>0.33333333333333331</v>
      </c>
      <c r="V19" s="55">
        <f t="shared" si="7"/>
        <v>4.166666666666663E-2</v>
      </c>
      <c r="W19" s="57">
        <f t="shared" si="8"/>
        <v>0.12499999999999989</v>
      </c>
    </row>
    <row r="20" spans="1:23" ht="15.75" thickBot="1" x14ac:dyDescent="0.3">
      <c r="C20" s="87" t="s">
        <v>83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</row>
    <row r="21" spans="1:23" x14ac:dyDescent="0.25"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</row>
    <row r="22" spans="1:23" x14ac:dyDescent="0.25"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23" x14ac:dyDescent="0.25"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</row>
    <row r="24" spans="1:23" x14ac:dyDescent="0.25"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</row>
    <row r="25" spans="1:23" ht="15.75" thickBot="1" x14ac:dyDescent="0.3"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</row>
  </sheetData>
  <mergeCells count="2">
    <mergeCell ref="C20:Q20"/>
    <mergeCell ref="C21:Q25"/>
  </mergeCells>
  <dataValidations disablePrompts="1" count="1">
    <dataValidation type="list" allowBlank="1" showInputMessage="1" showErrorMessage="1" sqref="N7:N19 I7:I19 S7:S19" xr:uid="{00000000-0002-0000-0700-000000000000}">
      <formula1>"Sim, Não"</formula1>
    </dataValidation>
  </dataValidations>
  <hyperlinks>
    <hyperlink ref="A8:B8" location="'Noções de Informática'!A1" display="'Noções de Informática'!A1" xr:uid="{00000000-0004-0000-0700-000009000000}"/>
    <hyperlink ref="A7:B7" location="'Língua Portuguesa'!A1" display="'Língua Portuguesa'!A1" xr:uid="{00000000-0004-0000-0700-000008000000}"/>
    <hyperlink ref="A9:B9" location="'Noções de Direito Constituciona'!A1" display="'Noções de Direito Constituciona'!A1" xr:uid="{00000000-0004-0000-0700-000006000000}"/>
    <hyperlink ref="A10:B10" location="'Noções de Direito Administrativ'!A1" display="'Noções de Direito Administrativ'!A1" xr:uid="{00000000-0004-0000-0700-000005000000}"/>
    <hyperlink ref="A11:B11" location="Legislação!A1" display="Legislação!A1" xr:uid="{00000000-0004-0000-0700-000004000000}"/>
    <hyperlink ref="A12:B12" location="'Noções De Direito Do Trabalho'!A1" display="'Noções De Direito Do Trabalho'!A1" xr:uid="{00000000-0004-0000-0700-000003000000}"/>
    <hyperlink ref="A13:B13" location="'Noções De Dir. Processual Do Tr'!A1" display="'Noções De Dir. Processual Do Tr'!A1" xr:uid="{00000000-0004-0000-07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showGridLines="0" workbookViewId="0">
      <selection activeCell="B12" sqref="B12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1:23" x14ac:dyDescent="0.25">
      <c r="A5" s="2"/>
      <c r="B5" s="2"/>
      <c r="C5" s="35"/>
      <c r="D5" s="36"/>
      <c r="E5" s="37" t="s">
        <v>67</v>
      </c>
      <c r="F5" s="37"/>
      <c r="G5" s="38" t="s">
        <v>68</v>
      </c>
      <c r="H5" s="37"/>
      <c r="I5" s="37"/>
      <c r="J5" s="37" t="s">
        <v>69</v>
      </c>
      <c r="K5" s="37"/>
      <c r="L5" s="38" t="s">
        <v>70</v>
      </c>
      <c r="M5" s="36"/>
      <c r="N5" s="37"/>
      <c r="O5" s="37" t="s">
        <v>71</v>
      </c>
      <c r="P5" s="37"/>
      <c r="Q5" s="38"/>
      <c r="R5" s="36"/>
      <c r="S5" s="37"/>
      <c r="T5" s="37" t="s">
        <v>72</v>
      </c>
      <c r="U5" s="37"/>
      <c r="V5" s="38"/>
      <c r="W5" s="39" t="s">
        <v>73</v>
      </c>
    </row>
    <row r="6" spans="1:23" ht="30" x14ac:dyDescent="0.25">
      <c r="A6" s="63" t="s">
        <v>0</v>
      </c>
      <c r="B6" s="64" t="s">
        <v>74</v>
      </c>
      <c r="C6" s="40" t="s">
        <v>75</v>
      </c>
      <c r="D6" s="41" t="s">
        <v>76</v>
      </c>
      <c r="E6" s="42" t="s">
        <v>77</v>
      </c>
      <c r="F6" s="42" t="s">
        <v>78</v>
      </c>
      <c r="G6" s="43">
        <f>SUM(G7:G15)</f>
        <v>0.37499999999999967</v>
      </c>
      <c r="H6" s="44" t="s">
        <v>79</v>
      </c>
      <c r="I6" s="45" t="s">
        <v>80</v>
      </c>
      <c r="J6" s="42" t="s">
        <v>77</v>
      </c>
      <c r="K6" s="42" t="s">
        <v>78</v>
      </c>
      <c r="L6" s="43">
        <f>SUM(L7:L15)</f>
        <v>0</v>
      </c>
      <c r="M6" s="46" t="s">
        <v>79</v>
      </c>
      <c r="N6" s="44" t="s">
        <v>80</v>
      </c>
      <c r="O6" s="42" t="s">
        <v>77</v>
      </c>
      <c r="P6" s="42" t="s">
        <v>78</v>
      </c>
      <c r="Q6" s="43">
        <f>SUM(Q7:Q15)</f>
        <v>0.37499999999999967</v>
      </c>
      <c r="R6" s="44" t="s">
        <v>79</v>
      </c>
      <c r="S6" s="44" t="s">
        <v>80</v>
      </c>
      <c r="T6" s="42" t="s">
        <v>77</v>
      </c>
      <c r="U6" s="42" t="s">
        <v>78</v>
      </c>
      <c r="V6" s="43">
        <f>SUM(V7:V15)</f>
        <v>0.37499999999999967</v>
      </c>
      <c r="W6" s="47">
        <f>SUM(W7:W15)</f>
        <v>1.1249999999999991</v>
      </c>
    </row>
    <row r="7" spans="1:23" ht="30" x14ac:dyDescent="0.25">
      <c r="A7" s="59">
        <v>1</v>
      </c>
      <c r="B7" s="59" t="str">
        <f>Cronograma!B10</f>
        <v>Língua Portuguesa</v>
      </c>
      <c r="C7" s="90" t="s">
        <v>152</v>
      </c>
      <c r="D7" s="48">
        <v>44783</v>
      </c>
      <c r="E7" s="49">
        <v>0.29166666666666669</v>
      </c>
      <c r="F7" s="49">
        <v>0.33333333333333331</v>
      </c>
      <c r="G7" s="55">
        <f>F7-E7</f>
        <v>4.166666666666663E-2</v>
      </c>
      <c r="H7" s="50">
        <f t="shared" ref="H7:H15" si="0">IF(D7="","",D7+DAY(1))</f>
        <v>44784</v>
      </c>
      <c r="I7" s="50" t="s">
        <v>81</v>
      </c>
      <c r="J7" s="51">
        <v>0.29166666666666669</v>
      </c>
      <c r="K7" s="51">
        <v>0.33333333333333331</v>
      </c>
      <c r="L7" s="55">
        <f>IF(I7="sim",K7-J7,0)</f>
        <v>0</v>
      </c>
      <c r="M7" s="52">
        <f>IF(D7="","",D7+DAY(7))</f>
        <v>44790</v>
      </c>
      <c r="N7" s="53" t="s">
        <v>82</v>
      </c>
      <c r="O7" s="54">
        <v>0.29166666666666669</v>
      </c>
      <c r="P7" s="54">
        <v>0.33333333333333331</v>
      </c>
      <c r="Q7" s="55">
        <f>IF(N7="sim",P7-O7,0)</f>
        <v>4.166666666666663E-2</v>
      </c>
      <c r="R7" s="56">
        <f>IF(D7="","",D7+DAY(15))</f>
        <v>44798</v>
      </c>
      <c r="S7" s="50" t="s">
        <v>82</v>
      </c>
      <c r="T7" s="49">
        <v>0.29166666666666669</v>
      </c>
      <c r="U7" s="49">
        <v>0.33333333333333331</v>
      </c>
      <c r="V7" s="55">
        <f>IF(S7="sim",U7-T7,0)</f>
        <v>4.166666666666663E-2</v>
      </c>
      <c r="W7" s="57">
        <f>G7+L7+Q7+V7</f>
        <v>0.12499999999999989</v>
      </c>
    </row>
    <row r="8" spans="1:23" ht="45" x14ac:dyDescent="0.25">
      <c r="A8" s="59">
        <v>2</v>
      </c>
      <c r="B8" s="59" t="str">
        <f>Cronograma!B11</f>
        <v>Noções De Informática</v>
      </c>
      <c r="C8" s="90" t="s">
        <v>153</v>
      </c>
      <c r="D8" s="48">
        <v>44784</v>
      </c>
      <c r="E8" s="49">
        <v>0.29166666666666669</v>
      </c>
      <c r="F8" s="49">
        <v>0.33333333333333331</v>
      </c>
      <c r="G8" s="55">
        <f t="shared" ref="G8:G15" si="1">F8-E8</f>
        <v>4.166666666666663E-2</v>
      </c>
      <c r="H8" s="50">
        <f t="shared" ref="H8:H15" si="2">IF(D8="","",D8+DAY(1))</f>
        <v>44785</v>
      </c>
      <c r="I8" s="50" t="s">
        <v>81</v>
      </c>
      <c r="J8" s="51">
        <v>0.29166666666666669</v>
      </c>
      <c r="K8" s="51">
        <v>0.33333333333333331</v>
      </c>
      <c r="L8" s="55">
        <f t="shared" ref="L8:L15" si="3">IF(I8="sim",K8-J8,0)</f>
        <v>0</v>
      </c>
      <c r="M8" s="52">
        <f t="shared" ref="M8:M15" si="4">IF(D8="","",D8+DAY(7))</f>
        <v>44791</v>
      </c>
      <c r="N8" s="53" t="s">
        <v>82</v>
      </c>
      <c r="O8" s="54">
        <v>0.29166666666666669</v>
      </c>
      <c r="P8" s="54">
        <v>0.33333333333333331</v>
      </c>
      <c r="Q8" s="55">
        <f t="shared" ref="Q8:Q15" si="5">IF(N8="sim",P8-O8,0)</f>
        <v>4.166666666666663E-2</v>
      </c>
      <c r="R8" s="56">
        <f t="shared" ref="R8:R15" si="6">IF(D8="","",D8+DAY(15))</f>
        <v>44799</v>
      </c>
      <c r="S8" s="50" t="s">
        <v>82</v>
      </c>
      <c r="T8" s="49">
        <v>0.29166666666666669</v>
      </c>
      <c r="U8" s="49">
        <v>0.33333333333333331</v>
      </c>
      <c r="V8" s="55">
        <f t="shared" ref="V8:V15" si="7">IF(S8="sim",U8-T8,0)</f>
        <v>4.166666666666663E-2</v>
      </c>
      <c r="W8" s="57">
        <f t="shared" ref="W8:W15" si="8">G8+L8+Q8+V8</f>
        <v>0.12499999999999989</v>
      </c>
    </row>
    <row r="9" spans="1:23" ht="45" x14ac:dyDescent="0.25">
      <c r="A9" s="59">
        <v>3</v>
      </c>
      <c r="B9" s="59" t="str">
        <f>Cronograma!B12</f>
        <v>Noções De Direito Constitucional</v>
      </c>
      <c r="C9" s="90" t="s">
        <v>154</v>
      </c>
      <c r="D9" s="48">
        <v>44785</v>
      </c>
      <c r="E9" s="49">
        <v>0.29166666666666669</v>
      </c>
      <c r="F9" s="49">
        <v>0.33333333333333331</v>
      </c>
      <c r="G9" s="55">
        <f t="shared" si="1"/>
        <v>4.166666666666663E-2</v>
      </c>
      <c r="H9" s="50">
        <f t="shared" si="2"/>
        <v>44786</v>
      </c>
      <c r="I9" s="50" t="s">
        <v>81</v>
      </c>
      <c r="J9" s="51">
        <v>0.29166666666666669</v>
      </c>
      <c r="K9" s="51">
        <v>0.33333333333333331</v>
      </c>
      <c r="L9" s="55">
        <f t="shared" si="3"/>
        <v>0</v>
      </c>
      <c r="M9" s="52">
        <f t="shared" si="4"/>
        <v>44792</v>
      </c>
      <c r="N9" s="53" t="s">
        <v>82</v>
      </c>
      <c r="O9" s="54">
        <v>0.29166666666666669</v>
      </c>
      <c r="P9" s="54">
        <v>0.33333333333333331</v>
      </c>
      <c r="Q9" s="55">
        <f t="shared" si="5"/>
        <v>4.166666666666663E-2</v>
      </c>
      <c r="R9" s="56">
        <f t="shared" si="6"/>
        <v>44800</v>
      </c>
      <c r="S9" s="50" t="s">
        <v>82</v>
      </c>
      <c r="T9" s="49">
        <v>0.29166666666666669</v>
      </c>
      <c r="U9" s="49">
        <v>0.33333333333333331</v>
      </c>
      <c r="V9" s="55">
        <f t="shared" si="7"/>
        <v>4.166666666666663E-2</v>
      </c>
      <c r="W9" s="57">
        <f t="shared" si="8"/>
        <v>0.12499999999999989</v>
      </c>
    </row>
    <row r="10" spans="1:23" ht="45" x14ac:dyDescent="0.25">
      <c r="A10" s="59">
        <v>4</v>
      </c>
      <c r="B10" s="59" t="str">
        <f>Cronograma!B13</f>
        <v>Noções De Direito Administrativo</v>
      </c>
      <c r="C10" s="90" t="s">
        <v>155</v>
      </c>
      <c r="D10" s="48">
        <v>44786</v>
      </c>
      <c r="E10" s="49">
        <v>0.29166666666666669</v>
      </c>
      <c r="F10" s="49">
        <v>0.33333333333333331</v>
      </c>
      <c r="G10" s="55">
        <f t="shared" si="1"/>
        <v>4.166666666666663E-2</v>
      </c>
      <c r="H10" s="50">
        <f t="shared" si="2"/>
        <v>44787</v>
      </c>
      <c r="I10" s="50" t="s">
        <v>81</v>
      </c>
      <c r="J10" s="51">
        <v>0.29166666666666669</v>
      </c>
      <c r="K10" s="51">
        <v>0.33333333333333331</v>
      </c>
      <c r="L10" s="55">
        <f t="shared" si="3"/>
        <v>0</v>
      </c>
      <c r="M10" s="52">
        <f t="shared" si="4"/>
        <v>44793</v>
      </c>
      <c r="N10" s="53" t="s">
        <v>82</v>
      </c>
      <c r="O10" s="54">
        <v>0.29166666666666669</v>
      </c>
      <c r="P10" s="54">
        <v>0.33333333333333331</v>
      </c>
      <c r="Q10" s="55">
        <f t="shared" si="5"/>
        <v>4.166666666666663E-2</v>
      </c>
      <c r="R10" s="56">
        <f t="shared" si="6"/>
        <v>44801</v>
      </c>
      <c r="S10" s="50" t="s">
        <v>82</v>
      </c>
      <c r="T10" s="49">
        <v>0.29166666666666669</v>
      </c>
      <c r="U10" s="49">
        <v>0.33333333333333331</v>
      </c>
      <c r="V10" s="55">
        <f t="shared" si="7"/>
        <v>4.166666666666663E-2</v>
      </c>
      <c r="W10" s="57">
        <f t="shared" si="8"/>
        <v>0.12499999999999989</v>
      </c>
    </row>
    <row r="11" spans="1:23" x14ac:dyDescent="0.25">
      <c r="A11" s="60">
        <v>5</v>
      </c>
      <c r="B11" s="60" t="str">
        <f>Cronograma!B14</f>
        <v>Legislação</v>
      </c>
      <c r="C11" s="90" t="s">
        <v>156</v>
      </c>
      <c r="D11" s="48">
        <v>44787</v>
      </c>
      <c r="E11" s="49">
        <v>0.29166666666666669</v>
      </c>
      <c r="F11" s="49">
        <v>0.33333333333333331</v>
      </c>
      <c r="G11" s="55">
        <f t="shared" si="1"/>
        <v>4.166666666666663E-2</v>
      </c>
      <c r="H11" s="50">
        <f t="shared" si="2"/>
        <v>44788</v>
      </c>
      <c r="I11" s="50" t="s">
        <v>81</v>
      </c>
      <c r="J11" s="51">
        <v>0.29166666666666669</v>
      </c>
      <c r="K11" s="51">
        <v>0.33333333333333331</v>
      </c>
      <c r="L11" s="55">
        <f t="shared" si="3"/>
        <v>0</v>
      </c>
      <c r="M11" s="52">
        <f t="shared" si="4"/>
        <v>44794</v>
      </c>
      <c r="N11" s="53" t="s">
        <v>82</v>
      </c>
      <c r="O11" s="54">
        <v>0.29166666666666669</v>
      </c>
      <c r="P11" s="54">
        <v>0.33333333333333331</v>
      </c>
      <c r="Q11" s="55">
        <f t="shared" si="5"/>
        <v>4.166666666666663E-2</v>
      </c>
      <c r="R11" s="56">
        <f t="shared" si="6"/>
        <v>44802</v>
      </c>
      <c r="S11" s="50" t="s">
        <v>82</v>
      </c>
      <c r="T11" s="49">
        <v>0.29166666666666669</v>
      </c>
      <c r="U11" s="49">
        <v>0.33333333333333331</v>
      </c>
      <c r="V11" s="55">
        <f t="shared" si="7"/>
        <v>4.166666666666663E-2</v>
      </c>
      <c r="W11" s="57">
        <f t="shared" si="8"/>
        <v>0.12499999999999989</v>
      </c>
    </row>
    <row r="12" spans="1:23" x14ac:dyDescent="0.25">
      <c r="A12" s="59">
        <v>6</v>
      </c>
      <c r="B12" s="59" t="str">
        <f>Cronograma!B15</f>
        <v>Noções De Direito Do Trabalho</v>
      </c>
      <c r="C12" s="90" t="s">
        <v>157</v>
      </c>
      <c r="D12" s="48">
        <v>44788</v>
      </c>
      <c r="E12" s="49">
        <v>0.29166666666666669</v>
      </c>
      <c r="F12" s="49">
        <v>0.33333333333333331</v>
      </c>
      <c r="G12" s="55">
        <f t="shared" si="1"/>
        <v>4.166666666666663E-2</v>
      </c>
      <c r="H12" s="50">
        <f t="shared" si="2"/>
        <v>44789</v>
      </c>
      <c r="I12" s="50" t="s">
        <v>81</v>
      </c>
      <c r="J12" s="51">
        <v>0.29166666666666669</v>
      </c>
      <c r="K12" s="51">
        <v>0.33333333333333331</v>
      </c>
      <c r="L12" s="55">
        <f t="shared" si="3"/>
        <v>0</v>
      </c>
      <c r="M12" s="52">
        <f t="shared" si="4"/>
        <v>44795</v>
      </c>
      <c r="N12" s="53" t="s">
        <v>82</v>
      </c>
      <c r="O12" s="54">
        <v>0.29166666666666669</v>
      </c>
      <c r="P12" s="54">
        <v>0.33333333333333331</v>
      </c>
      <c r="Q12" s="55">
        <f t="shared" si="5"/>
        <v>4.166666666666663E-2</v>
      </c>
      <c r="R12" s="56">
        <f t="shared" si="6"/>
        <v>44803</v>
      </c>
      <c r="S12" s="50" t="s">
        <v>82</v>
      </c>
      <c r="T12" s="49">
        <v>0.29166666666666669</v>
      </c>
      <c r="U12" s="49">
        <v>0.33333333333333331</v>
      </c>
      <c r="V12" s="55">
        <f t="shared" si="7"/>
        <v>4.166666666666663E-2</v>
      </c>
      <c r="W12" s="57">
        <f t="shared" si="8"/>
        <v>0.12499999999999989</v>
      </c>
    </row>
    <row r="13" spans="1:23" ht="45" x14ac:dyDescent="0.25">
      <c r="A13" s="59">
        <v>7</v>
      </c>
      <c r="B13" s="59" t="str">
        <f>Cronograma!B16</f>
        <v xml:space="preserve">Noções De Direito Processual Do Trabalho </v>
      </c>
      <c r="C13" s="90" t="s">
        <v>158</v>
      </c>
      <c r="D13" s="48">
        <v>44789</v>
      </c>
      <c r="E13" s="49">
        <v>0.29166666666666669</v>
      </c>
      <c r="F13" s="49">
        <v>0.33333333333333331</v>
      </c>
      <c r="G13" s="55">
        <f t="shared" si="1"/>
        <v>4.166666666666663E-2</v>
      </c>
      <c r="H13" s="50">
        <f t="shared" si="2"/>
        <v>44790</v>
      </c>
      <c r="I13" s="50" t="s">
        <v>81</v>
      </c>
      <c r="J13" s="51">
        <v>0.29166666666666669</v>
      </c>
      <c r="K13" s="51">
        <v>0.33333333333333331</v>
      </c>
      <c r="L13" s="55">
        <f t="shared" si="3"/>
        <v>0</v>
      </c>
      <c r="M13" s="52">
        <f t="shared" si="4"/>
        <v>44796</v>
      </c>
      <c r="N13" s="53" t="s">
        <v>82</v>
      </c>
      <c r="O13" s="54">
        <v>0.29166666666666669</v>
      </c>
      <c r="P13" s="54">
        <v>0.33333333333333331</v>
      </c>
      <c r="Q13" s="55">
        <f t="shared" si="5"/>
        <v>4.166666666666663E-2</v>
      </c>
      <c r="R13" s="56">
        <f t="shared" si="6"/>
        <v>44804</v>
      </c>
      <c r="S13" s="50" t="s">
        <v>82</v>
      </c>
      <c r="T13" s="49">
        <v>0.29166666666666669</v>
      </c>
      <c r="U13" s="49">
        <v>0.33333333333333331</v>
      </c>
      <c r="V13" s="55">
        <f t="shared" si="7"/>
        <v>4.166666666666663E-2</v>
      </c>
      <c r="W13" s="57">
        <f t="shared" si="8"/>
        <v>0.12499999999999989</v>
      </c>
    </row>
    <row r="14" spans="1:23" x14ac:dyDescent="0.25">
      <c r="A14" s="2"/>
      <c r="B14" s="2"/>
      <c r="C14" s="90" t="s">
        <v>159</v>
      </c>
      <c r="D14" s="48">
        <v>44790</v>
      </c>
      <c r="E14" s="49">
        <v>0.29166666666666669</v>
      </c>
      <c r="F14" s="49">
        <v>0.33333333333333331</v>
      </c>
      <c r="G14" s="55">
        <f t="shared" si="1"/>
        <v>4.166666666666663E-2</v>
      </c>
      <c r="H14" s="50">
        <f t="shared" si="2"/>
        <v>44791</v>
      </c>
      <c r="I14" s="50" t="s">
        <v>81</v>
      </c>
      <c r="J14" s="51">
        <v>0.29166666666666669</v>
      </c>
      <c r="K14" s="51">
        <v>0.33333333333333331</v>
      </c>
      <c r="L14" s="55">
        <f t="shared" si="3"/>
        <v>0</v>
      </c>
      <c r="M14" s="52">
        <f t="shared" si="4"/>
        <v>44797</v>
      </c>
      <c r="N14" s="53" t="s">
        <v>82</v>
      </c>
      <c r="O14" s="54">
        <v>0.29166666666666669</v>
      </c>
      <c r="P14" s="54">
        <v>0.33333333333333331</v>
      </c>
      <c r="Q14" s="55">
        <f t="shared" si="5"/>
        <v>4.166666666666663E-2</v>
      </c>
      <c r="R14" s="56">
        <f t="shared" si="6"/>
        <v>44805</v>
      </c>
      <c r="S14" s="50" t="s">
        <v>82</v>
      </c>
      <c r="T14" s="49">
        <v>0.29166666666666669</v>
      </c>
      <c r="U14" s="49">
        <v>0.33333333333333331</v>
      </c>
      <c r="V14" s="55">
        <f t="shared" si="7"/>
        <v>4.166666666666663E-2</v>
      </c>
      <c r="W14" s="57">
        <f t="shared" si="8"/>
        <v>0.12499999999999989</v>
      </c>
    </row>
    <row r="15" spans="1:23" ht="15.75" thickBot="1" x14ac:dyDescent="0.3">
      <c r="A15" s="2"/>
      <c r="B15" s="2"/>
      <c r="C15" s="90" t="s">
        <v>160</v>
      </c>
      <c r="D15" s="48">
        <v>44791</v>
      </c>
      <c r="E15" s="49">
        <v>0.29166666666666669</v>
      </c>
      <c r="F15" s="49">
        <v>0.33333333333333331</v>
      </c>
      <c r="G15" s="55">
        <f t="shared" si="1"/>
        <v>4.166666666666663E-2</v>
      </c>
      <c r="H15" s="50">
        <f t="shared" si="2"/>
        <v>44792</v>
      </c>
      <c r="I15" s="50" t="s">
        <v>81</v>
      </c>
      <c r="J15" s="51">
        <v>0.29166666666666669</v>
      </c>
      <c r="K15" s="51">
        <v>0.33333333333333331</v>
      </c>
      <c r="L15" s="55">
        <f t="shared" si="3"/>
        <v>0</v>
      </c>
      <c r="M15" s="52">
        <f t="shared" si="4"/>
        <v>44798</v>
      </c>
      <c r="N15" s="53" t="s">
        <v>82</v>
      </c>
      <c r="O15" s="54">
        <v>0.29166666666666669</v>
      </c>
      <c r="P15" s="54">
        <v>0.33333333333333331</v>
      </c>
      <c r="Q15" s="55">
        <f t="shared" si="5"/>
        <v>4.166666666666663E-2</v>
      </c>
      <c r="R15" s="56">
        <f t="shared" si="6"/>
        <v>44806</v>
      </c>
      <c r="S15" s="50" t="s">
        <v>82</v>
      </c>
      <c r="T15" s="49">
        <v>0.29166666666666669</v>
      </c>
      <c r="U15" s="49">
        <v>0.33333333333333331</v>
      </c>
      <c r="V15" s="55">
        <f t="shared" si="7"/>
        <v>4.166666666666663E-2</v>
      </c>
      <c r="W15" s="57">
        <f t="shared" si="8"/>
        <v>0.12499999999999989</v>
      </c>
    </row>
    <row r="16" spans="1:23" ht="15.75" thickBot="1" x14ac:dyDescent="0.3">
      <c r="C16" s="87" t="s">
        <v>83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</row>
    <row r="17" spans="3:17" x14ac:dyDescent="0.25"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3:17" x14ac:dyDescent="0.25"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3:17" x14ac:dyDescent="0.25"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3:17" x14ac:dyDescent="0.25"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</row>
    <row r="21" spans="3:17" ht="15.75" thickBot="1" x14ac:dyDescent="0.3"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</sheetData>
  <mergeCells count="2">
    <mergeCell ref="C16:Q16"/>
    <mergeCell ref="C17:Q21"/>
  </mergeCells>
  <dataValidations disablePrompts="1" count="1">
    <dataValidation type="list" allowBlank="1" showInputMessage="1" showErrorMessage="1" sqref="N7:N15 I7:I15 S7:S15" xr:uid="{00000000-0002-0000-0800-000000000000}">
      <formula1>"Sim, Não"</formula1>
    </dataValidation>
  </dataValidations>
  <hyperlinks>
    <hyperlink ref="A8:B8" location="'Noções de Informática'!A1" display="'Noções de Informática'!A1" xr:uid="{00000000-0004-0000-0800-000009000000}"/>
    <hyperlink ref="A7:B7" location="'Língua Portuguesa'!A1" display="'Língua Portuguesa'!A1" xr:uid="{00000000-0004-0000-0800-000008000000}"/>
    <hyperlink ref="A9:B9" location="'Noções de Direito Constituciona'!A1" display="'Noções de Direito Constituciona'!A1" xr:uid="{00000000-0004-0000-0800-000006000000}"/>
    <hyperlink ref="A10:B10" location="'Noções de Direito Administrativ'!A1" display="'Noções de Direito Administrativ'!A1" xr:uid="{00000000-0004-0000-0800-000005000000}"/>
    <hyperlink ref="A11:B11" location="Legislação!A1" display="Legislação!A1" xr:uid="{00000000-0004-0000-0800-000004000000}"/>
    <hyperlink ref="A12:B12" location="'Noções De Direito Do Trabalho'!A1" display="'Noções De Direito Do Trabalho'!A1" xr:uid="{00000000-0004-0000-0800-000003000000}"/>
    <hyperlink ref="A13:B13" location="'Noções De Dir. Processual Do Tr'!A1" display="'Noções De Dir. Processual Do Tr'!A1" xr:uid="{00000000-0004-0000-0800-000002000000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Capa</vt:lpstr>
      <vt:lpstr>Informações l Concurso</vt:lpstr>
      <vt:lpstr>Cronograma</vt:lpstr>
      <vt:lpstr>Quadro de horários</vt:lpstr>
      <vt:lpstr>Língua Portuguesa</vt:lpstr>
      <vt:lpstr>Noções de Informática</vt:lpstr>
      <vt:lpstr>Noções de Direito Constituciona</vt:lpstr>
      <vt:lpstr>Noções de Direito Administrativ</vt:lpstr>
      <vt:lpstr>Legislação</vt:lpstr>
      <vt:lpstr>Noções De Direito Do Trabalho</vt:lpstr>
      <vt:lpstr>Noções De Dir. Processual Do 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2022-08-10T19:22:44Z</dcterms:modified>
</cp:coreProperties>
</file>